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drawings/drawing6.xml" ContentType="application/vnd.openxmlformats-officedocument.drawing+xml"/>
  <Override PartName="/xl/comments6.xml" ContentType="application/vnd.openxmlformats-officedocument.spreadsheetml.comments+xml"/>
  <Override PartName="/xl/drawings/drawing7.xml" ContentType="application/vnd.openxmlformats-officedocument.drawing+xml"/>
  <Override PartName="/xl/comments7.xml" ContentType="application/vnd.openxmlformats-officedocument.spreadsheetml.comments+xml"/>
  <Override PartName="/xl/drawings/drawing8.xml" ContentType="application/vnd.openxmlformats-officedocument.drawing+xml"/>
  <Override PartName="/xl/comments8.xml" ContentType="application/vnd.openxmlformats-officedocument.spreadsheetml.comments+xml"/>
  <Override PartName="/xl/drawings/drawing9.xml" ContentType="application/vnd.openxmlformats-officedocument.drawing+xml"/>
  <Override PartName="/xl/comments9.xml" ContentType="application/vnd.openxmlformats-officedocument.spreadsheetml.comments+xml"/>
  <Override PartName="/xl/drawings/drawing10.xml" ContentType="application/vnd.openxmlformats-officedocument.drawing+xml"/>
  <Override PartName="/xl/comments10.xml" ContentType="application/vnd.openxmlformats-officedocument.spreadsheetml.comments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328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Y:\_Projekte\2025\2025-135 GE Nievenheim - Norf, GE Norf GL 22\Ausschreibung-Unterlagen_2025-11-27\"/>
    </mc:Choice>
  </mc:AlternateContent>
  <xr:revisionPtr revIDLastSave="0" documentId="13_ncr:1_{12A00FF2-903B-441B-B33E-063C577D8A4A}" xr6:coauthVersionLast="47" xr6:coauthVersionMax="47" xr10:uidLastSave="{00000000-0000-0000-0000-000000000000}"/>
  <bookViews>
    <workbookView xWindow="-38520" yWindow="-120" windowWidth="38640" windowHeight="21120" tabRatio="915" xr2:uid="{00000000-000D-0000-FFFF-FFFF00000000}"/>
  </bookViews>
  <sheets>
    <sheet name="Sh2" sheetId="79" r:id="rId1"/>
    <sheet name="FA" sheetId="91" state="hidden" r:id="rId2"/>
    <sheet name="El 6" sheetId="94" r:id="rId3"/>
    <sheet name="Magnete" sheetId="100" r:id="rId4"/>
    <sheet name="Lf-Satz(Lf1,2,3)" sheetId="99" r:id="rId5"/>
    <sheet name="Lf1" sheetId="103" r:id="rId6"/>
    <sheet name="Lf2-3" sheetId="104" r:id="rId7"/>
    <sheet name="ATWS" sheetId="101" r:id="rId8"/>
    <sheet name="FA_" sheetId="97" r:id="rId9"/>
    <sheet name="ATWS Hand" sheetId="98" r:id="rId10"/>
    <sheet name="SAKRA" sheetId="88" r:id="rId11"/>
    <sheet name="Bediener ATWS" sheetId="102" r:id="rId12"/>
    <sheet name="SIPO" sheetId="86" r:id="rId13"/>
    <sheet name="Bahnerder" sheetId="95" r:id="rId14"/>
    <sheet name="SAS" sheetId="96" r:id="rId15"/>
    <sheet name="Hinweise zu Personal" sheetId="87" r:id="rId16"/>
  </sheets>
  <definedNames>
    <definedName name="_xlnm._FilterDatabase" localSheetId="13" hidden="1">Bahnerder!$A$8:$Q$50</definedName>
    <definedName name="_xlnm._FilterDatabase" localSheetId="11" hidden="1">'Bediener ATWS'!$A$8:$Q$50</definedName>
    <definedName name="_xlnm._FilterDatabase" localSheetId="10" hidden="1">SAKRA!$A$8:$Q$50</definedName>
    <definedName name="_xlnm._FilterDatabase" localSheetId="14" hidden="1">SAS!$A$8:$Q$50</definedName>
    <definedName name="_xlnm._FilterDatabase" localSheetId="12" hidden="1">SIPO!$A$8:$Q$50</definedName>
    <definedName name="_xlnm.Print_Area" localSheetId="7">ATWS!$B$2:$G$70</definedName>
    <definedName name="_xlnm.Print_Area" localSheetId="9">'ATWS Hand'!$B$2:$G$70</definedName>
    <definedName name="_xlnm.Print_Area" localSheetId="13">Bahnerder!$B$2:$G$60</definedName>
    <definedName name="_xlnm.Print_Area" localSheetId="11">'Bediener ATWS'!$B$2:$G$60</definedName>
    <definedName name="_xlnm.Print_Area" localSheetId="2">'El 6'!$B$2:$G$70</definedName>
    <definedName name="_xlnm.Print_Area" localSheetId="1">FA!$B$2:$G$70</definedName>
    <definedName name="_xlnm.Print_Area" localSheetId="8">FA_!$B$2:$G$70</definedName>
    <definedName name="_xlnm.Print_Area" localSheetId="15">'Hinweise zu Personal'!$B$2:$G$55</definedName>
    <definedName name="_xlnm.Print_Area" localSheetId="5">'Lf1'!$B$2:$G$70</definedName>
    <definedName name="_xlnm.Print_Area" localSheetId="6">'Lf2-3'!$B$2:$G$70</definedName>
    <definedName name="_xlnm.Print_Area" localSheetId="4">'Lf-Satz(Lf1,2,3)'!$B$2:$G$70</definedName>
    <definedName name="_xlnm.Print_Area" localSheetId="3">Magnete!$B$2:$G$70</definedName>
    <definedName name="_xlnm.Print_Area" localSheetId="10">SAKRA!$B$2:$G$60</definedName>
    <definedName name="_xlnm.Print_Area" localSheetId="14">SAS!$B$2:$G$60</definedName>
    <definedName name="_xlnm.Print_Area" localSheetId="0">'Sh2'!$B$2:$G$70</definedName>
    <definedName name="_xlnm.Print_Area" localSheetId="12">SIPO!$B$2:$G$60</definedName>
    <definedName name="VV_BEZEICHNUNG" localSheetId="13">Bahnerder!$C$6</definedName>
    <definedName name="VV_BEZEICHNUNG" localSheetId="11">'Bediener ATWS'!$C$6</definedName>
    <definedName name="VV_BEZEICHNUNG" localSheetId="10">SAKRA!$C$6</definedName>
    <definedName name="VV_BEZEICHNUNG" localSheetId="14">SAS!$C$6</definedName>
    <definedName name="VV_BEZEICHNUNG">SIPO!$C$6</definedName>
    <definedName name="VV_BEZEICHNUNG_1" localSheetId="7">ATWS!$C$7</definedName>
    <definedName name="VV_BEZEICHNUNG_1" localSheetId="9">'ATWS Hand'!$C$7</definedName>
    <definedName name="VV_BEZEICHNUNG_1" localSheetId="2">'El 6'!$C$7</definedName>
    <definedName name="VV_BEZEICHNUNG_1" localSheetId="1">FA!$C$7</definedName>
    <definedName name="VV_BEZEICHNUNG_1" localSheetId="8">FA_!$C$7</definedName>
    <definedName name="VV_BEZEICHNUNG_1" localSheetId="5">'Lf1'!$C$7</definedName>
    <definedName name="VV_BEZEICHNUNG_1" localSheetId="6">'Lf2-3'!$C$7</definedName>
    <definedName name="VV_BEZEICHNUNG_1" localSheetId="4">'Lf-Satz(Lf1,2,3)'!$C$7</definedName>
    <definedName name="VV_BEZEICHNUNG_1" localSheetId="3">Magnete!$C$7</definedName>
    <definedName name="VV_BEZEICHNUNG_1">'Sh2'!$C$7</definedName>
    <definedName name="VV_BEZEICHNUNG_2">'Hinweise zu Personal'!$C$6</definedName>
    <definedName name="VV_VORGANGSNUMMER" localSheetId="13">Bahnerder!$C$5</definedName>
    <definedName name="VV_VORGANGSNUMMER" localSheetId="11">'Bediener ATWS'!$C$5</definedName>
    <definedName name="VV_VORGANGSNUMMER" localSheetId="10">SAKRA!$C$5</definedName>
    <definedName name="VV_VORGANGSNUMMER" localSheetId="14">SAS!$C$5</definedName>
    <definedName name="VV_VORGANGSNUMMER">SIPO!$C$5</definedName>
    <definedName name="VV_VORGANGSNUMMER_1" localSheetId="7">ATWS!$C$5</definedName>
    <definedName name="VV_VORGANGSNUMMER_1" localSheetId="9">'ATWS Hand'!$C$5</definedName>
    <definedName name="VV_VORGANGSNUMMER_1" localSheetId="2">'El 6'!$C$5</definedName>
    <definedName name="VV_VORGANGSNUMMER_1" localSheetId="1">FA!$C$5</definedName>
    <definedName name="VV_VORGANGSNUMMER_1" localSheetId="8">FA_!$C$5</definedName>
    <definedName name="VV_VORGANGSNUMMER_1" localSheetId="5">'Lf1'!$C$5</definedName>
    <definedName name="VV_VORGANGSNUMMER_1" localSheetId="6">'Lf2-3'!$C$5</definedName>
    <definedName name="VV_VORGANGSNUMMER_1" localSheetId="4">'Lf-Satz(Lf1,2,3)'!$C$5</definedName>
    <definedName name="VV_VORGANGSNUMMER_1" localSheetId="3">Magnete!$C$5</definedName>
    <definedName name="VV_VORGANGSNUMMER_1">'Sh2'!$C$5</definedName>
    <definedName name="VV_VORGANGSNUMMER_2">'Hinweise zu Personal'!$C$5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8" i="104" l="1"/>
  <c r="G57" i="104"/>
  <c r="F54" i="104"/>
  <c r="F53" i="104"/>
  <c r="F52" i="104"/>
  <c r="F55" i="104" s="1"/>
  <c r="F51" i="104"/>
  <c r="B51" i="104"/>
  <c r="G49" i="104"/>
  <c r="F45" i="104"/>
  <c r="F44" i="104"/>
  <c r="F42" i="104"/>
  <c r="F46" i="104" s="1"/>
  <c r="F41" i="104"/>
  <c r="F36" i="104"/>
  <c r="F35" i="104"/>
  <c r="F34" i="104"/>
  <c r="F37" i="104" s="1"/>
  <c r="F33" i="104"/>
  <c r="F32" i="104"/>
  <c r="G30" i="104"/>
  <c r="G29" i="104"/>
  <c r="F26" i="104"/>
  <c r="F25" i="104"/>
  <c r="F24" i="104"/>
  <c r="F23" i="104"/>
  <c r="F22" i="104"/>
  <c r="F21" i="104"/>
  <c r="F27" i="104" s="1"/>
  <c r="G19" i="104"/>
  <c r="G18" i="104"/>
  <c r="F15" i="104"/>
  <c r="F14" i="104"/>
  <c r="F13" i="104"/>
  <c r="F12" i="104"/>
  <c r="F11" i="104"/>
  <c r="F10" i="104"/>
  <c r="F16" i="104" s="1"/>
  <c r="F6" i="104"/>
  <c r="F5" i="104"/>
  <c r="F4" i="104"/>
  <c r="F3" i="104"/>
  <c r="G58" i="103"/>
  <c r="G57" i="103"/>
  <c r="F54" i="103"/>
  <c r="F53" i="103"/>
  <c r="F52" i="103"/>
  <c r="F51" i="103"/>
  <c r="F55" i="103" s="1"/>
  <c r="B51" i="103"/>
  <c r="G49" i="103"/>
  <c r="F45" i="103"/>
  <c r="F44" i="103"/>
  <c r="F42" i="103"/>
  <c r="F46" i="103" s="1"/>
  <c r="F41" i="103"/>
  <c r="F36" i="103"/>
  <c r="F35" i="103"/>
  <c r="F34" i="103"/>
  <c r="F37" i="103" s="1"/>
  <c r="F33" i="103"/>
  <c r="F32" i="103"/>
  <c r="G30" i="103"/>
  <c r="G29" i="103"/>
  <c r="F26" i="103"/>
  <c r="F25" i="103"/>
  <c r="F24" i="103"/>
  <c r="F23" i="103"/>
  <c r="F22" i="103"/>
  <c r="F21" i="103"/>
  <c r="F27" i="103" s="1"/>
  <c r="G19" i="103"/>
  <c r="G18" i="103"/>
  <c r="F15" i="103"/>
  <c r="F14" i="103"/>
  <c r="F13" i="103"/>
  <c r="F12" i="103"/>
  <c r="F11" i="103"/>
  <c r="F10" i="103"/>
  <c r="F16" i="103" s="1"/>
  <c r="F6" i="103"/>
  <c r="F5" i="103"/>
  <c r="F4" i="103"/>
  <c r="F3" i="103"/>
  <c r="G43" i="102"/>
  <c r="E40" i="102"/>
  <c r="E41" i="102" s="1"/>
  <c r="F41" i="102" s="1"/>
  <c r="F42" i="102" s="1"/>
  <c r="G36" i="102"/>
  <c r="E34" i="102"/>
  <c r="F34" i="102" s="1"/>
  <c r="F35" i="102" s="1"/>
  <c r="E33" i="102"/>
  <c r="G29" i="102"/>
  <c r="E26" i="102"/>
  <c r="E27" i="102" s="1"/>
  <c r="F27" i="102" s="1"/>
  <c r="F28" i="102" s="1"/>
  <c r="G22" i="102"/>
  <c r="F20" i="102"/>
  <c r="F19" i="102"/>
  <c r="F18" i="102"/>
  <c r="F21" i="102" s="1"/>
  <c r="F12" i="102"/>
  <c r="F13" i="102" s="1"/>
  <c r="F11" i="102"/>
  <c r="E11" i="102"/>
  <c r="F10" i="102"/>
  <c r="E10" i="102"/>
  <c r="F9" i="102"/>
  <c r="G6" i="102"/>
  <c r="G58" i="101"/>
  <c r="G57" i="101"/>
  <c r="F54" i="101"/>
  <c r="F53" i="101"/>
  <c r="F52" i="101"/>
  <c r="F51" i="101"/>
  <c r="F55" i="101" s="1"/>
  <c r="B51" i="101"/>
  <c r="G49" i="101"/>
  <c r="F45" i="101"/>
  <c r="F44" i="101"/>
  <c r="F46" i="101" s="1"/>
  <c r="F42" i="101"/>
  <c r="F41" i="101"/>
  <c r="F36" i="101"/>
  <c r="F35" i="101"/>
  <c r="F34" i="101"/>
  <c r="F33" i="101"/>
  <c r="F32" i="101"/>
  <c r="F37" i="101" s="1"/>
  <c r="G30" i="101"/>
  <c r="G29" i="101"/>
  <c r="F26" i="101"/>
  <c r="F25" i="101"/>
  <c r="F24" i="101"/>
  <c r="F23" i="101"/>
  <c r="F22" i="101"/>
  <c r="F21" i="101"/>
  <c r="F27" i="101" s="1"/>
  <c r="G19" i="101"/>
  <c r="G18" i="101"/>
  <c r="F15" i="101"/>
  <c r="F14" i="101"/>
  <c r="F13" i="101"/>
  <c r="F12" i="101"/>
  <c r="F11" i="101"/>
  <c r="F10" i="101"/>
  <c r="F16" i="101" s="1"/>
  <c r="F6" i="101"/>
  <c r="F5" i="101"/>
  <c r="F4" i="101"/>
  <c r="F3" i="101"/>
  <c r="G58" i="100"/>
  <c r="G57" i="100"/>
  <c r="F54" i="100"/>
  <c r="F53" i="100"/>
  <c r="F52" i="100"/>
  <c r="F51" i="100"/>
  <c r="F55" i="100" s="1"/>
  <c r="B51" i="100"/>
  <c r="G49" i="100"/>
  <c r="F45" i="100"/>
  <c r="F44" i="100"/>
  <c r="F42" i="100"/>
  <c r="F46" i="100" s="1"/>
  <c r="F41" i="100"/>
  <c r="F36" i="100"/>
  <c r="F35" i="100"/>
  <c r="F34" i="100"/>
  <c r="F33" i="100"/>
  <c r="F37" i="100" s="1"/>
  <c r="F32" i="100"/>
  <c r="G30" i="100"/>
  <c r="G29" i="100"/>
  <c r="F26" i="100"/>
  <c r="F25" i="100"/>
  <c r="F24" i="100"/>
  <c r="F23" i="100"/>
  <c r="F22" i="100"/>
  <c r="F27" i="100" s="1"/>
  <c r="F21" i="100"/>
  <c r="G19" i="100"/>
  <c r="G18" i="100"/>
  <c r="F15" i="100"/>
  <c r="F14" i="100"/>
  <c r="F13" i="100"/>
  <c r="F12" i="100"/>
  <c r="F11" i="100"/>
  <c r="F16" i="100" s="1"/>
  <c r="F10" i="100"/>
  <c r="F6" i="100"/>
  <c r="F5" i="100"/>
  <c r="F4" i="100"/>
  <c r="F3" i="100"/>
  <c r="G58" i="99"/>
  <c r="G57" i="99"/>
  <c r="F55" i="99"/>
  <c r="F54" i="99"/>
  <c r="F53" i="99"/>
  <c r="F52" i="99"/>
  <c r="F51" i="99"/>
  <c r="B51" i="99"/>
  <c r="G49" i="99"/>
  <c r="F46" i="99"/>
  <c r="F45" i="99"/>
  <c r="F44" i="99"/>
  <c r="F42" i="99"/>
  <c r="F41" i="99"/>
  <c r="F36" i="99"/>
  <c r="F35" i="99"/>
  <c r="F34" i="99"/>
  <c r="F33" i="99"/>
  <c r="F32" i="99"/>
  <c r="F37" i="99" s="1"/>
  <c r="G30" i="99"/>
  <c r="G29" i="99"/>
  <c r="F26" i="99"/>
  <c r="F25" i="99"/>
  <c r="F24" i="99"/>
  <c r="F23" i="99"/>
  <c r="F22" i="99"/>
  <c r="F27" i="99" s="1"/>
  <c r="F21" i="99"/>
  <c r="G19" i="99"/>
  <c r="G18" i="99"/>
  <c r="F15" i="99"/>
  <c r="F14" i="99"/>
  <c r="F13" i="99"/>
  <c r="F12" i="99"/>
  <c r="F11" i="99"/>
  <c r="F10" i="99"/>
  <c r="F16" i="99" s="1"/>
  <c r="F6" i="99"/>
  <c r="F5" i="99"/>
  <c r="F4" i="99"/>
  <c r="F3" i="99"/>
  <c r="G58" i="98"/>
  <c r="G57" i="98"/>
  <c r="F54" i="98"/>
  <c r="F53" i="98"/>
  <c r="F52" i="98"/>
  <c r="F55" i="98" s="1"/>
  <c r="F51" i="98"/>
  <c r="B51" i="98"/>
  <c r="G49" i="98"/>
  <c r="F46" i="98"/>
  <c r="F45" i="98"/>
  <c r="F44" i="98"/>
  <c r="F42" i="98"/>
  <c r="F41" i="98"/>
  <c r="F37" i="98"/>
  <c r="F38" i="98" s="1"/>
  <c r="F36" i="98"/>
  <c r="F35" i="98"/>
  <c r="F34" i="98"/>
  <c r="F33" i="98"/>
  <c r="F32" i="98"/>
  <c r="G30" i="98"/>
  <c r="G29" i="98"/>
  <c r="F26" i="98"/>
  <c r="F25" i="98"/>
  <c r="F24" i="98"/>
  <c r="F23" i="98"/>
  <c r="F22" i="98"/>
  <c r="F27" i="98" s="1"/>
  <c r="F21" i="98"/>
  <c r="G19" i="98"/>
  <c r="G18" i="98"/>
  <c r="F15" i="98"/>
  <c r="F14" i="98"/>
  <c r="F13" i="98"/>
  <c r="F12" i="98"/>
  <c r="F16" i="98" s="1"/>
  <c r="F11" i="98"/>
  <c r="F10" i="98"/>
  <c r="F6" i="98"/>
  <c r="F5" i="98"/>
  <c r="F4" i="98"/>
  <c r="F3" i="98"/>
  <c r="G58" i="97"/>
  <c r="G57" i="97"/>
  <c r="F54" i="97"/>
  <c r="F53" i="97"/>
  <c r="F52" i="97"/>
  <c r="F51" i="97"/>
  <c r="F55" i="97" s="1"/>
  <c r="B51" i="97"/>
  <c r="G49" i="97"/>
  <c r="F45" i="97"/>
  <c r="F44" i="97"/>
  <c r="F46" i="97" s="1"/>
  <c r="F42" i="97"/>
  <c r="F41" i="97"/>
  <c r="F36" i="97"/>
  <c r="F35" i="97"/>
  <c r="F34" i="97"/>
  <c r="F37" i="97" s="1"/>
  <c r="F33" i="97"/>
  <c r="F32" i="97"/>
  <c r="G30" i="97"/>
  <c r="G29" i="97"/>
  <c r="F27" i="97"/>
  <c r="F26" i="97"/>
  <c r="F25" i="97"/>
  <c r="F24" i="97"/>
  <c r="F23" i="97"/>
  <c r="F22" i="97"/>
  <c r="F21" i="97"/>
  <c r="G19" i="97"/>
  <c r="G18" i="97"/>
  <c r="F15" i="97"/>
  <c r="F14" i="97"/>
  <c r="F13" i="97"/>
  <c r="F12" i="97"/>
  <c r="F11" i="97"/>
  <c r="F16" i="97" s="1"/>
  <c r="F10" i="97"/>
  <c r="F6" i="97"/>
  <c r="F5" i="97"/>
  <c r="F4" i="97"/>
  <c r="F3" i="97"/>
  <c r="G43" i="96"/>
  <c r="E41" i="96"/>
  <c r="F41" i="96" s="1"/>
  <c r="F42" i="96" s="1"/>
  <c r="E40" i="96"/>
  <c r="G36" i="96"/>
  <c r="F34" i="96"/>
  <c r="F35" i="96" s="1"/>
  <c r="E34" i="96"/>
  <c r="E33" i="96"/>
  <c r="G29" i="96"/>
  <c r="E26" i="96"/>
  <c r="E27" i="96" s="1"/>
  <c r="F27" i="96" s="1"/>
  <c r="F28" i="96" s="1"/>
  <c r="G22" i="96"/>
  <c r="F22" i="96"/>
  <c r="F23" i="96" s="1"/>
  <c r="F24" i="96" s="1"/>
  <c r="F21" i="96"/>
  <c r="G23" i="96" s="1"/>
  <c r="F20" i="96"/>
  <c r="F19" i="96"/>
  <c r="F18" i="96"/>
  <c r="F12" i="96"/>
  <c r="E11" i="96"/>
  <c r="F11" i="96" s="1"/>
  <c r="E10" i="96"/>
  <c r="F10" i="96" s="1"/>
  <c r="F9" i="96"/>
  <c r="G6" i="96"/>
  <c r="G43" i="95"/>
  <c r="E41" i="95"/>
  <c r="F41" i="95" s="1"/>
  <c r="F42" i="95" s="1"/>
  <c r="E40" i="95"/>
  <c r="G36" i="95"/>
  <c r="F34" i="95"/>
  <c r="F35" i="95" s="1"/>
  <c r="E34" i="95"/>
  <c r="E33" i="95"/>
  <c r="G29" i="95"/>
  <c r="F28" i="95"/>
  <c r="F27" i="95"/>
  <c r="E27" i="95"/>
  <c r="E26" i="95"/>
  <c r="G22" i="95"/>
  <c r="F20" i="95"/>
  <c r="F19" i="95"/>
  <c r="F18" i="95"/>
  <c r="F21" i="95" s="1"/>
  <c r="F12" i="95"/>
  <c r="E11" i="95"/>
  <c r="F11" i="95" s="1"/>
  <c r="E10" i="95"/>
  <c r="F10" i="95" s="1"/>
  <c r="F9" i="95"/>
  <c r="G6" i="95"/>
  <c r="G58" i="94"/>
  <c r="G57" i="94"/>
  <c r="F54" i="94"/>
  <c r="F53" i="94"/>
  <c r="F52" i="94"/>
  <c r="F55" i="94" s="1"/>
  <c r="F51" i="94"/>
  <c r="B51" i="94"/>
  <c r="G49" i="94"/>
  <c r="F45" i="94"/>
  <c r="F44" i="94"/>
  <c r="F46" i="94" s="1"/>
  <c r="F42" i="94"/>
  <c r="F41" i="94"/>
  <c r="F36" i="94"/>
  <c r="F35" i="94"/>
  <c r="F34" i="94"/>
  <c r="F37" i="94" s="1"/>
  <c r="F33" i="94"/>
  <c r="F32" i="94"/>
  <c r="G30" i="94"/>
  <c r="G29" i="94"/>
  <c r="F27" i="94"/>
  <c r="F28" i="94" s="1"/>
  <c r="F26" i="94"/>
  <c r="F25" i="94"/>
  <c r="F24" i="94"/>
  <c r="F23" i="94"/>
  <c r="F22" i="94"/>
  <c r="F21" i="94"/>
  <c r="G19" i="94"/>
  <c r="G18" i="94"/>
  <c r="F16" i="94"/>
  <c r="F15" i="94"/>
  <c r="F14" i="94"/>
  <c r="F13" i="94"/>
  <c r="F12" i="94"/>
  <c r="F11" i="94"/>
  <c r="F10" i="94"/>
  <c r="F6" i="94"/>
  <c r="F5" i="94"/>
  <c r="F4" i="94"/>
  <c r="F3" i="94"/>
  <c r="F48" i="104" l="1"/>
  <c r="F47" i="104"/>
  <c r="F56" i="104"/>
  <c r="F57" i="104" s="1"/>
  <c r="F58" i="104" s="1"/>
  <c r="F28" i="104"/>
  <c r="F29" i="104"/>
  <c r="F30" i="104" s="1"/>
  <c r="F17" i="104"/>
  <c r="F18" i="104"/>
  <c r="F19" i="104" s="1"/>
  <c r="F38" i="104"/>
  <c r="F39" i="104" s="1"/>
  <c r="F43" i="104" s="1"/>
  <c r="F47" i="103"/>
  <c r="F48" i="103" s="1"/>
  <c r="F28" i="103"/>
  <c r="F29" i="103" s="1"/>
  <c r="F30" i="103" s="1"/>
  <c r="F56" i="103"/>
  <c r="F57" i="103" s="1"/>
  <c r="F58" i="103" s="1"/>
  <c r="F17" i="103"/>
  <c r="F18" i="103"/>
  <c r="F19" i="103" s="1"/>
  <c r="F38" i="103"/>
  <c r="F39" i="103"/>
  <c r="F43" i="103" s="1"/>
  <c r="G15" i="102"/>
  <c r="F15" i="102"/>
  <c r="F16" i="102" s="1"/>
  <c r="F14" i="102"/>
  <c r="G23" i="102"/>
  <c r="F22" i="102"/>
  <c r="F23" i="102" s="1"/>
  <c r="F24" i="102" s="1"/>
  <c r="F29" i="102"/>
  <c r="G30" i="102"/>
  <c r="F30" i="102"/>
  <c r="F31" i="102" s="1"/>
  <c r="F36" i="102"/>
  <c r="G37" i="102"/>
  <c r="F37" i="102"/>
  <c r="F38" i="102" s="1"/>
  <c r="G44" i="102"/>
  <c r="F44" i="102"/>
  <c r="F45" i="102" s="1"/>
  <c r="F43" i="102"/>
  <c r="F28" i="101"/>
  <c r="F29" i="101" s="1"/>
  <c r="F30" i="101" s="1"/>
  <c r="F18" i="101"/>
  <c r="F19" i="101" s="1"/>
  <c r="F17" i="101"/>
  <c r="F47" i="101"/>
  <c r="F48" i="101" s="1"/>
  <c r="F38" i="101"/>
  <c r="F39" i="101"/>
  <c r="F43" i="101" s="1"/>
  <c r="F56" i="101"/>
  <c r="F57" i="101" s="1"/>
  <c r="F58" i="101" s="1"/>
  <c r="F18" i="100"/>
  <c r="F19" i="100" s="1"/>
  <c r="F17" i="100"/>
  <c r="F28" i="100"/>
  <c r="F29" i="100" s="1"/>
  <c r="F30" i="100" s="1"/>
  <c r="F38" i="100"/>
  <c r="F39" i="100" s="1"/>
  <c r="F43" i="100" s="1"/>
  <c r="F56" i="100"/>
  <c r="F57" i="100" s="1"/>
  <c r="F58" i="100" s="1"/>
  <c r="F47" i="100"/>
  <c r="F48" i="100" s="1"/>
  <c r="F18" i="99"/>
  <c r="F19" i="99" s="1"/>
  <c r="F17" i="99"/>
  <c r="F38" i="99"/>
  <c r="F39" i="99" s="1"/>
  <c r="F43" i="99" s="1"/>
  <c r="F28" i="99"/>
  <c r="F29" i="99" s="1"/>
  <c r="F30" i="99" s="1"/>
  <c r="F47" i="99"/>
  <c r="F48" i="99" s="1"/>
  <c r="F56" i="99"/>
  <c r="F57" i="99" s="1"/>
  <c r="F58" i="99" s="1"/>
  <c r="F57" i="98"/>
  <c r="F58" i="98" s="1"/>
  <c r="F56" i="98"/>
  <c r="F28" i="98"/>
  <c r="F29" i="98" s="1"/>
  <c r="F30" i="98" s="1"/>
  <c r="F17" i="98"/>
  <c r="F18" i="98" s="1"/>
  <c r="F19" i="98" s="1"/>
  <c r="F47" i="98"/>
  <c r="F48" i="98" s="1"/>
  <c r="F39" i="98"/>
  <c r="F43" i="98" s="1"/>
  <c r="F47" i="97"/>
  <c r="F48" i="97"/>
  <c r="F18" i="97"/>
  <c r="F19" i="97" s="1"/>
  <c r="F17" i="97"/>
  <c r="F38" i="97"/>
  <c r="F39" i="97" s="1"/>
  <c r="F43" i="97" s="1"/>
  <c r="F56" i="97"/>
  <c r="F57" i="97" s="1"/>
  <c r="F58" i="97" s="1"/>
  <c r="F28" i="97"/>
  <c r="F29" i="97" s="1"/>
  <c r="F30" i="97" s="1"/>
  <c r="G37" i="96"/>
  <c r="F37" i="96"/>
  <c r="F38" i="96" s="1"/>
  <c r="F36" i="96"/>
  <c r="F13" i="96"/>
  <c r="G44" i="96"/>
  <c r="F43" i="96"/>
  <c r="F44" i="96" s="1"/>
  <c r="F45" i="96" s="1"/>
  <c r="F29" i="96"/>
  <c r="G30" i="96"/>
  <c r="F30" i="96"/>
  <c r="F31" i="96" s="1"/>
  <c r="G37" i="95"/>
  <c r="F36" i="95"/>
  <c r="F37" i="95" s="1"/>
  <c r="F38" i="95" s="1"/>
  <c r="G23" i="95"/>
  <c r="F22" i="95"/>
  <c r="F23" i="95" s="1"/>
  <c r="F24" i="95" s="1"/>
  <c r="F13" i="95"/>
  <c r="F30" i="95"/>
  <c r="F31" i="95" s="1"/>
  <c r="G44" i="95"/>
  <c r="F43" i="95"/>
  <c r="F44" i="95" s="1"/>
  <c r="F45" i="95" s="1"/>
  <c r="F29" i="95"/>
  <c r="G30" i="95"/>
  <c r="F56" i="94"/>
  <c r="F57" i="94" s="1"/>
  <c r="F58" i="94" s="1"/>
  <c r="F38" i="94"/>
  <c r="F39" i="94" s="1"/>
  <c r="F43" i="94" s="1"/>
  <c r="F47" i="94"/>
  <c r="F48" i="94" s="1"/>
  <c r="F17" i="94"/>
  <c r="F18" i="94" s="1"/>
  <c r="F19" i="94" s="1"/>
  <c r="F29" i="94"/>
  <c r="F30" i="94" s="1"/>
  <c r="G58" i="91"/>
  <c r="G57" i="91"/>
  <c r="F54" i="91"/>
  <c r="F53" i="91"/>
  <c r="F52" i="91"/>
  <c r="F51" i="91"/>
  <c r="F55" i="91" s="1"/>
  <c r="B51" i="91"/>
  <c r="G49" i="91"/>
  <c r="F45" i="91"/>
  <c r="F44" i="91"/>
  <c r="F42" i="91"/>
  <c r="F46" i="91" s="1"/>
  <c r="F41" i="91"/>
  <c r="F38" i="91"/>
  <c r="F39" i="91" s="1"/>
  <c r="F43" i="91" s="1"/>
  <c r="F37" i="91"/>
  <c r="F36" i="91"/>
  <c r="F35" i="91"/>
  <c r="F34" i="91"/>
  <c r="F33" i="91"/>
  <c r="F32" i="91"/>
  <c r="G30" i="91"/>
  <c r="G29" i="91"/>
  <c r="F26" i="91"/>
  <c r="F25" i="91"/>
  <c r="F24" i="91"/>
  <c r="F23" i="91"/>
  <c r="F22" i="91"/>
  <c r="F21" i="91"/>
  <c r="F27" i="91" s="1"/>
  <c r="G19" i="91"/>
  <c r="G18" i="91"/>
  <c r="F16" i="91"/>
  <c r="F17" i="91" s="1"/>
  <c r="F15" i="91"/>
  <c r="F14" i="91"/>
  <c r="F13" i="91"/>
  <c r="F12" i="91"/>
  <c r="F11" i="91"/>
  <c r="F10" i="91"/>
  <c r="F6" i="91"/>
  <c r="F5" i="91"/>
  <c r="F4" i="91"/>
  <c r="F3" i="91"/>
  <c r="F49" i="104" l="1"/>
  <c r="G48" i="104"/>
  <c r="F49" i="103"/>
  <c r="G48" i="103"/>
  <c r="G48" i="101"/>
  <c r="F49" i="101"/>
  <c r="F49" i="100"/>
  <c r="G48" i="100"/>
  <c r="G48" i="99"/>
  <c r="F49" i="99"/>
  <c r="F49" i="98"/>
  <c r="G48" i="98"/>
  <c r="F49" i="97"/>
  <c r="G48" i="97"/>
  <c r="F14" i="96"/>
  <c r="F15" i="96" s="1"/>
  <c r="F16" i="96" s="1"/>
  <c r="G15" i="96"/>
  <c r="G15" i="95"/>
  <c r="F14" i="95"/>
  <c r="F15" i="95" s="1"/>
  <c r="F16" i="95" s="1"/>
  <c r="F49" i="94"/>
  <c r="G48" i="94"/>
  <c r="F48" i="91"/>
  <c r="F47" i="91"/>
  <c r="F56" i="91"/>
  <c r="F57" i="91" s="1"/>
  <c r="F58" i="91" s="1"/>
  <c r="F28" i="91"/>
  <c r="F29" i="91"/>
  <c r="F30" i="91" s="1"/>
  <c r="F18" i="91"/>
  <c r="F19" i="91" s="1"/>
  <c r="G43" i="88"/>
  <c r="E40" i="88"/>
  <c r="E41" i="88" s="1"/>
  <c r="F41" i="88" s="1"/>
  <c r="F42" i="88" s="1"/>
  <c r="G36" i="88"/>
  <c r="E33" i="88"/>
  <c r="E34" i="88" s="1"/>
  <c r="F34" i="88" s="1"/>
  <c r="F35" i="88" s="1"/>
  <c r="G29" i="88"/>
  <c r="E26" i="88"/>
  <c r="E27" i="88" s="1"/>
  <c r="F27" i="88" s="1"/>
  <c r="F28" i="88" s="1"/>
  <c r="G22" i="88"/>
  <c r="F20" i="88"/>
  <c r="F19" i="88"/>
  <c r="F18" i="88"/>
  <c r="F12" i="88"/>
  <c r="E11" i="88"/>
  <c r="F11" i="88" s="1"/>
  <c r="E10" i="88"/>
  <c r="F10" i="88" s="1"/>
  <c r="F9" i="88"/>
  <c r="G6" i="88"/>
  <c r="F49" i="91" l="1"/>
  <c r="G48" i="91"/>
  <c r="F21" i="88"/>
  <c r="F13" i="88"/>
  <c r="G23" i="88"/>
  <c r="F22" i="88"/>
  <c r="F23" i="88" s="1"/>
  <c r="F24" i="88" s="1"/>
  <c r="F29" i="88"/>
  <c r="F30" i="88" s="1"/>
  <c r="F31" i="88" s="1"/>
  <c r="G30" i="88"/>
  <c r="G44" i="88"/>
  <c r="F43" i="88"/>
  <c r="F44" i="88" s="1"/>
  <c r="F45" i="88" s="1"/>
  <c r="G37" i="88"/>
  <c r="F36" i="88"/>
  <c r="F37" i="88" s="1"/>
  <c r="F38" i="88" s="1"/>
  <c r="E37" i="87"/>
  <c r="C37" i="87"/>
  <c r="F36" i="87"/>
  <c r="F35" i="87"/>
  <c r="C35" i="87"/>
  <c r="F34" i="87"/>
  <c r="F33" i="87"/>
  <c r="F32" i="87"/>
  <c r="F31" i="87"/>
  <c r="F30" i="87"/>
  <c r="F29" i="87"/>
  <c r="E26" i="87"/>
  <c r="F26" i="87" s="1"/>
  <c r="E25" i="87"/>
  <c r="F25" i="87" s="1"/>
  <c r="E24" i="87"/>
  <c r="F24" i="87" s="1"/>
  <c r="E23" i="87"/>
  <c r="F23" i="87" s="1"/>
  <c r="E22" i="87"/>
  <c r="F22" i="87" s="1"/>
  <c r="E21" i="87"/>
  <c r="F21" i="87" s="1"/>
  <c r="E20" i="87"/>
  <c r="E17" i="87"/>
  <c r="F17" i="87" s="1"/>
  <c r="E16" i="87"/>
  <c r="F16" i="87" s="1"/>
  <c r="E15" i="87"/>
  <c r="F15" i="87" s="1"/>
  <c r="E14" i="87"/>
  <c r="F14" i="87" s="1"/>
  <c r="E13" i="87"/>
  <c r="F13" i="87" s="1"/>
  <c r="E12" i="87"/>
  <c r="F12" i="87" s="1"/>
  <c r="E11" i="87"/>
  <c r="F9" i="87"/>
  <c r="C36" i="87" s="1"/>
  <c r="G6" i="87"/>
  <c r="G43" i="86"/>
  <c r="E40" i="86"/>
  <c r="E41" i="86" s="1"/>
  <c r="F41" i="86" s="1"/>
  <c r="F42" i="86" s="1"/>
  <c r="G36" i="86"/>
  <c r="E33" i="86"/>
  <c r="E34" i="86" s="1"/>
  <c r="F34" i="86" s="1"/>
  <c r="F35" i="86" s="1"/>
  <c r="G29" i="86"/>
  <c r="E27" i="86"/>
  <c r="F27" i="86" s="1"/>
  <c r="F28" i="86" s="1"/>
  <c r="F29" i="86" s="1"/>
  <c r="E26" i="86"/>
  <c r="G22" i="86"/>
  <c r="F20" i="86"/>
  <c r="F19" i="86"/>
  <c r="F18" i="86"/>
  <c r="F12" i="86"/>
  <c r="E11" i="86"/>
  <c r="F11" i="86" s="1"/>
  <c r="E10" i="86"/>
  <c r="F10" i="86" s="1"/>
  <c r="F9" i="86"/>
  <c r="G6" i="86"/>
  <c r="G58" i="79"/>
  <c r="G57" i="79"/>
  <c r="F54" i="79"/>
  <c r="F53" i="79"/>
  <c r="F52" i="79"/>
  <c r="F51" i="79"/>
  <c r="B51" i="79"/>
  <c r="G49" i="79"/>
  <c r="F45" i="79"/>
  <c r="F44" i="79"/>
  <c r="F42" i="79"/>
  <c r="F41" i="79"/>
  <c r="F36" i="79"/>
  <c r="F35" i="79"/>
  <c r="F34" i="79"/>
  <c r="F33" i="79"/>
  <c r="F37" i="79" s="1"/>
  <c r="F32" i="79"/>
  <c r="G30" i="79"/>
  <c r="G29" i="79"/>
  <c r="F26" i="79"/>
  <c r="F25" i="79"/>
  <c r="F24" i="79"/>
  <c r="F23" i="79"/>
  <c r="F22" i="79"/>
  <c r="F21" i="79"/>
  <c r="G19" i="79"/>
  <c r="G18" i="79"/>
  <c r="F15" i="79"/>
  <c r="F14" i="79"/>
  <c r="F13" i="79"/>
  <c r="F12" i="79"/>
  <c r="F11" i="79"/>
  <c r="F10" i="79"/>
  <c r="F6" i="79"/>
  <c r="F5" i="79"/>
  <c r="F4" i="79"/>
  <c r="F3" i="79"/>
  <c r="E18" i="87" l="1"/>
  <c r="C18" i="87" s="1"/>
  <c r="F13" i="86"/>
  <c r="F16" i="79"/>
  <c r="F55" i="79"/>
  <c r="F56" i="79" s="1"/>
  <c r="F11" i="87"/>
  <c r="C31" i="87"/>
  <c r="E27" i="87"/>
  <c r="C27" i="87" s="1"/>
  <c r="F27" i="79"/>
  <c r="F46" i="79"/>
  <c r="C33" i="87"/>
  <c r="F21" i="86"/>
  <c r="G23" i="86" s="1"/>
  <c r="C29" i="87"/>
  <c r="G15" i="88"/>
  <c r="F14" i="88"/>
  <c r="F15" i="88" s="1"/>
  <c r="F16" i="88" s="1"/>
  <c r="F47" i="79"/>
  <c r="F48" i="79" s="1"/>
  <c r="F18" i="87"/>
  <c r="F27" i="87" s="1"/>
  <c r="F37" i="87" s="1"/>
  <c r="F38" i="87" s="1"/>
  <c r="F38" i="79"/>
  <c r="F39" i="79" s="1"/>
  <c r="F43" i="79" s="1"/>
  <c r="F36" i="86"/>
  <c r="F37" i="86" s="1"/>
  <c r="F38" i="86" s="1"/>
  <c r="G37" i="86"/>
  <c r="F28" i="79"/>
  <c r="F29" i="79" s="1"/>
  <c r="F30" i="79" s="1"/>
  <c r="G15" i="86"/>
  <c r="F14" i="86"/>
  <c r="F15" i="86" s="1"/>
  <c r="F16" i="86" s="1"/>
  <c r="G44" i="86"/>
  <c r="F43" i="86"/>
  <c r="F44" i="86" s="1"/>
  <c r="F45" i="86" s="1"/>
  <c r="G30" i="86"/>
  <c r="F30" i="86"/>
  <c r="F31" i="86" s="1"/>
  <c r="F20" i="87"/>
  <c r="C30" i="87"/>
  <c r="C34" i="87"/>
  <c r="F17" i="79"/>
  <c r="F18" i="79" s="1"/>
  <c r="F19" i="79" s="1"/>
  <c r="C32" i="87"/>
  <c r="F22" i="86" l="1"/>
  <c r="F23" i="86" s="1"/>
  <c r="F24" i="86" s="1"/>
  <c r="F57" i="79"/>
  <c r="F58" i="79" s="1"/>
  <c r="G48" i="79"/>
  <c r="F49" i="79"/>
  <c r="G40" i="87"/>
  <c r="F39" i="87"/>
  <c r="F40" i="87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0000000-0006-0000-0000-000001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0000000-0006-0000-0000-000002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00000000-0006-0000-0000-000003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0000000-0006-0000-0000-0000040000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3B32E0B7-1AD5-4295-9ED9-F689D852585C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F6BC5C6D-DB5C-463F-8F8C-0BD8356A262E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AF5706D7-B889-4B04-8224-E9A7B619ADB9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ADF029B4-37C0-4478-B771-5600A587E5F7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137F196C-A988-49E3-ADAE-35781D0B5E8C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92877B7F-699D-4DA5-B7E0-97AF695E3E7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F66550BD-5E99-44A8-8BF4-E6043C76CADC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AB02999E-8EC3-48E9-A77F-E8560396E125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25D60CEF-EECC-4C6E-AA49-131EABEF2C8C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1DA2E170-E6B5-40FF-91B9-D8EBC1F3F09C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62D7F7FB-E68C-434E-B3A1-8A48A1852426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E70283AB-6992-4C9B-9EC4-2F4C4CFD3FA8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64F91CA3-9660-4CB3-A41F-B320188708AE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B2414F89-F600-4B3A-920D-163468581D68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D4E253A9-3886-4910-8931-F4CA071AC5D9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1F96A272-6EBF-4C01-93D9-8189B8EF3E0E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972CCCC1-2FF9-4AA6-9786-7350A4305FC5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D0ADDA74-B707-4930-9628-38ABD1E4806D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1517FF1F-15D0-4DFF-BEA4-2C8FD71A3217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11A790CC-B168-4DDD-AB7B-2EBECCEA2776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43DA3201-7CE9-47E8-A422-FBF89F7B0189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E361667D-FFE1-4B89-83BE-17B9FB000AFD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4BE9760C-07D9-467F-A923-8D4F6E8B3228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0B0B1F86-403F-435A-ABBE-A8BD91873D72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91FA6722-9884-4003-A5C0-413ABED3CC5A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A45FF8A9-6CFD-407F-B796-A8EBFD1FB23B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FAF06DE1-65D2-43DB-A637-A3B12B1E80FD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D61EEBD9-2A61-43C6-B4CB-B111D93F5D00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0ECD8842-A35F-46BA-9DC2-B8E45C0445F3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3A0A6063-DDA2-476E-9C8C-6B7862AAAADF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A2FC1941-0AFC-48F8-BA02-04ADDC132398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A6B7E717-EBD1-40B1-853A-7B7A0C5DDC85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E1B15A7F-5BCE-408B-B1C9-513F9CC12DF7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6311736C-4626-4C1F-8AA6-63662C80221F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47AF63E4-6720-409F-BCAF-B6EDEAAF19C3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891CFCE2-1C38-4F65-A751-D3A8407E1666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<sst xmlns="http://schemas.openxmlformats.org/spreadsheetml/2006/main" count="2638" uniqueCount="188">
  <si>
    <t>Angaben zur Preisermittlung (G)</t>
  </si>
  <si>
    <t>Mengenangaben gemäß Leistungsverzeichnis:</t>
  </si>
  <si>
    <t>Technisches Gerät</t>
  </si>
  <si>
    <t>Vergabevorgang Nr.</t>
  </si>
  <si>
    <t>Projekt</t>
  </si>
  <si>
    <t>Firma</t>
  </si>
  <si>
    <t>[Name des Bieters]</t>
  </si>
  <si>
    <t>AUF- / ABBAU</t>
  </si>
  <si>
    <t>Anzahl</t>
  </si>
  <si>
    <t>Einh. 1)</t>
  </si>
  <si>
    <t>Einheitspreis</t>
  </si>
  <si>
    <t>Gesamtpreis</t>
  </si>
  <si>
    <t>Bemerkung</t>
  </si>
  <si>
    <t>x</t>
  </si>
  <si>
    <t>Projektierung</t>
  </si>
  <si>
    <t>Verladen, Transport, Fracht</t>
  </si>
  <si>
    <t>Aufbau, Einmessung, Abbau</t>
  </si>
  <si>
    <t>konventionelle Sicherung</t>
  </si>
  <si>
    <t>Funktionsprüfung</t>
  </si>
  <si>
    <t>Abnahme / Assistenz</t>
  </si>
  <si>
    <t>Formeln:</t>
  </si>
  <si>
    <t>Summe Herstellkosten</t>
  </si>
  <si>
    <t>Zeile 2 - 7</t>
  </si>
  <si>
    <t>2 - 7</t>
  </si>
  <si>
    <t>AGK, Wagnis &amp; Gewinn [%]</t>
  </si>
  <si>
    <t>bezogen auf kalk. Herstellkosten</t>
  </si>
  <si>
    <t xml:space="preserve"> 9 * 8</t>
  </si>
  <si>
    <t>Kalkulierter Gesamtpreis</t>
  </si>
  <si>
    <t>8 + 9</t>
  </si>
  <si>
    <t xml:space="preserve">Projektbezogener Zuschlag/Rabatt [%] </t>
  </si>
  <si>
    <t>8)</t>
  </si>
  <si>
    <t>10 * (11)</t>
  </si>
  <si>
    <t>UMSETZEN</t>
  </si>
  <si>
    <t>Zeile 13 - 18</t>
  </si>
  <si>
    <t>13 - 18</t>
  </si>
  <si>
    <t xml:space="preserve"> 20 * 19</t>
  </si>
  <si>
    <t>19 + 20</t>
  </si>
  <si>
    <t>Projektbezogener Zuschlag/Rabatt [%]</t>
  </si>
  <si>
    <t>21 * (22)</t>
  </si>
  <si>
    <t>VORHALTEN</t>
  </si>
  <si>
    <t>Anlagenwert</t>
  </si>
  <si>
    <t>Zeile 24 - 28</t>
  </si>
  <si>
    <t>24 - 28</t>
  </si>
  <si>
    <t>Nebenkosten der Beschaffung [%] 5)</t>
  </si>
  <si>
    <t>bezogen auf Anlagenwert</t>
  </si>
  <si>
    <t>29 * (30)</t>
  </si>
  <si>
    <t>Anlagenwert inkl. NK</t>
  </si>
  <si>
    <t>29 + 30</t>
  </si>
  <si>
    <t>Nutzungs- und Finanzierungsdauer in Monaten [Mt]</t>
  </si>
  <si>
    <t>- - -</t>
  </si>
  <si>
    <t>Finanzierungssatz [%]</t>
  </si>
  <si>
    <t>Finanzkosten je Jahr</t>
  </si>
  <si>
    <t>31 * 0,5 * (33) + 31 / (32) * 12</t>
  </si>
  <si>
    <t>Fakturierbare Einsatztage pro Jahr [d]</t>
  </si>
  <si>
    <t>Finanzkosten je Einsatztag</t>
  </si>
  <si>
    <t>33 / (34)</t>
  </si>
  <si>
    <t>Instandhaltung [%] 6)</t>
  </si>
  <si>
    <t>bezogen auf Anlagenwert inkl. NK</t>
  </si>
  <si>
    <t>31 * (35)</t>
  </si>
  <si>
    <t>Summe Anlagennebenkosten</t>
  </si>
  <si>
    <t>je Einsatztag</t>
  </si>
  <si>
    <t>35 / (34)</t>
  </si>
  <si>
    <t>Miet-/Leasingkosten 7)</t>
  </si>
  <si>
    <t>je Vorhaltetag</t>
  </si>
  <si>
    <t>34 + 36 + 37</t>
  </si>
  <si>
    <t xml:space="preserve"> 39 * 38</t>
  </si>
  <si>
    <t>38 + 39</t>
  </si>
  <si>
    <t>40 * (41)</t>
  </si>
  <si>
    <t>BETREIBEN</t>
  </si>
  <si>
    <t>Betriebsstoffe</t>
  </si>
  <si>
    <t>Verbrauchsmaterial</t>
  </si>
  <si>
    <t>Sonstiges</t>
  </si>
  <si>
    <t>Zeile 43 - 46</t>
  </si>
  <si>
    <t xml:space="preserve"> 43 - 46</t>
  </si>
  <si>
    <t xml:space="preserve"> 47 * 48</t>
  </si>
  <si>
    <t xml:space="preserve"> 47+48</t>
  </si>
  <si>
    <t xml:space="preserve"> 49 * (50)</t>
  </si>
  <si>
    <t>1) Einheiten: h (Personalkosten), Stk (Materialkosten), psch (Pauschalkosten).</t>
  </si>
  <si>
    <t>6) inkl. Inspektion/Diagnose, Service/Wartung, Instand-</t>
  </si>
  <si>
    <t>2) Zutreffendes bitte eintragen bzw. im Pulldown-Menü auswählen.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</si>
  <si>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</si>
  <si>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</si>
  <si>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7) Bei reinem Mietgerät entfallen ggf. die Angaben der</t>
  </si>
  <si>
    <t>4) Frei wählbar je technischem Gerät, Teilleistungen müssen erkennbar sein.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</si>
  <si>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</si>
  <si>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5) Inkl. Transport und Wareneingangsprüfung.</t>
  </si>
  <si>
    <t>8) nur für Einzelverträge, nicht Rahmenvereinbarungen</t>
  </si>
  <si>
    <t>= Eingabefelder Bieter</t>
  </si>
  <si>
    <t>Auf-/Abbau</t>
  </si>
  <si>
    <t>Umsetzen [Stk]</t>
  </si>
  <si>
    <t>Betreiben</t>
  </si>
  <si>
    <t>Vorhalten</t>
  </si>
  <si>
    <t>akustischer Warngeber</t>
  </si>
  <si>
    <t>St</t>
  </si>
  <si>
    <t>Feste Absperrung</t>
  </si>
  <si>
    <t>m</t>
  </si>
  <si>
    <t>Vollständig isolierte Feste Absperrung</t>
  </si>
  <si>
    <t>Autom. Warnsystem (ATWS; Kabel-/Funk-)</t>
  </si>
  <si>
    <t>ATWS, Handschaltung (ATWS; Funk-)</t>
  </si>
  <si>
    <t>d</t>
  </si>
  <si>
    <t>Komponenten für die Maschinenwarnung</t>
  </si>
  <si>
    <t>Schutzhaltsignal (Sh 2)</t>
  </si>
  <si>
    <t>Lf-Signalsatz (Lf1, Lf 2, Lf 3)</t>
  </si>
  <si>
    <t>Signal Lf 1</t>
  </si>
  <si>
    <t>Signal Lf 2 o. Lf 3</t>
  </si>
  <si>
    <t>Signal El 6</t>
  </si>
  <si>
    <t>Gleismagnet bis 1000 Hz</t>
  </si>
  <si>
    <t>Mobsi-Mobile BÜ-Sicherungsanlage</t>
  </si>
  <si>
    <t>h</t>
  </si>
  <si>
    <t>NWS-Nachwarnsystem für BÜ</t>
  </si>
  <si>
    <t>Mobile Lärmschutzwand</t>
  </si>
  <si>
    <t>md</t>
  </si>
  <si>
    <t>Angaben zur Preisermittlung (P)</t>
  </si>
  <si>
    <t>Personalart</t>
  </si>
  <si>
    <t>STUNDENVERRECHNUNGSSATZ</t>
  </si>
  <si>
    <t>Anteil</t>
  </si>
  <si>
    <t>Einheit</t>
  </si>
  <si>
    <t>Grundlohn (GL)</t>
  </si>
  <si>
    <t>Lohnnebenkosten (LNK, gesetzlich)</t>
  </si>
  <si>
    <t>% auf GL</t>
  </si>
  <si>
    <t>Lohngebundene Kosten (LGK)</t>
  </si>
  <si>
    <t>Lohnunabhängige Kosten (LUK)</t>
  </si>
  <si>
    <t>EUR/h</t>
  </si>
  <si>
    <t>Summe Selbstkosten</t>
  </si>
  <si>
    <t>Summe (GL, LNK, LGK, LUK)</t>
  </si>
  <si>
    <t>Wagnis &amp; Gewinn [%]</t>
  </si>
  <si>
    <t>bezogen auf kalk. Selbstkosten</t>
  </si>
  <si>
    <t>[EUR/h]</t>
  </si>
  <si>
    <t>NEBENKOSTEN (NK)      11)</t>
  </si>
  <si>
    <t>NK1:</t>
  </si>
  <si>
    <t>NK2:</t>
  </si>
  <si>
    <t>NK3:</t>
  </si>
  <si>
    <t>Summe (NK1, NK2, NK3)</t>
  </si>
  <si>
    <t>[EUR/LE]</t>
  </si>
  <si>
    <t>NACHTARBEIT (Zulage)</t>
  </si>
  <si>
    <t>Summe GL (Bezugsgröße)</t>
  </si>
  <si>
    <t>Zulage Nachtarbeit</t>
  </si>
  <si>
    <t>%</t>
  </si>
  <si>
    <t>Summe Zulage</t>
  </si>
  <si>
    <t>SONNTAGE (Zulage)</t>
  </si>
  <si>
    <t>Zulage Sonn- und Feiertage</t>
  </si>
  <si>
    <t>GESETZL. FEIERTAGE  (Zulage)</t>
  </si>
  <si>
    <t>Zulage gesetzl. Feiertage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</si>
  <si>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</si>
  <si>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</si>
  <si>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gem. ZVB in EUR/LE (pro Schicht) aufzuführen</t>
  </si>
  <si>
    <t>Sicherungsaufsicht</t>
  </si>
  <si>
    <t>Sicherungspersonal</t>
  </si>
  <si>
    <t>ATWS-Bediener</t>
  </si>
  <si>
    <t>Bahnerdungsberechtigter</t>
  </si>
  <si>
    <t>Schaltantragsteller</t>
  </si>
  <si>
    <t>Bahnübergangsposten</t>
  </si>
  <si>
    <t>Bahnübergangshilfsposten</t>
  </si>
  <si>
    <t>Helfer im Betrieb</t>
  </si>
  <si>
    <t>Hinweise zur Preisermittlung Personal (P)</t>
  </si>
  <si>
    <t>Lohnnebenkosten (LNK, gesetzlich) 11)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</si>
  <si>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</si>
  <si>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</si>
  <si>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</si>
  <si>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</si>
  <si>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</si>
  <si>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</si>
  <si>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 (z. B. Umlagen U 1 bei Krankheit etc.)</t>
  </si>
  <si>
    <t>Zwischensumme 1 (ZS 1)</t>
  </si>
  <si>
    <t>Lohngebundene Kosten (LGK) 11)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</si>
  <si>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</si>
  <si>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</si>
  <si>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</si>
  <si>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</si>
  <si>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</si>
  <si>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</si>
  <si>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… (z. B. Zuschläge aus Mehrarbeit)</t>
  </si>
  <si>
    <t>Zwischensumme 2 (ZS 2)</t>
  </si>
  <si>
    <t>Lohnunabhängige Kosten (LUK) 11)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</si>
  <si>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</si>
  <si>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</si>
  <si>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</si>
  <si>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</si>
  <si>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</si>
  <si>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</si>
  <si>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…</t>
  </si>
  <si>
    <t>Zwischensumme 3 (ZS 3)</t>
  </si>
  <si>
    <t>Summe GL, ZS 1, ZS2, ZS 3</t>
  </si>
  <si>
    <t>10) Je eingesetzter Personalart ist eine gesonderte Preisermittlung vorzulegen.</t>
  </si>
  <si>
    <t>11) jede Kostenart ist gesondert aufzuführen</t>
  </si>
  <si>
    <t>Sicherungsposten</t>
  </si>
  <si>
    <t>25FFE14 GE/GOS Strecke 3741 Beienheim - Reichelsheim</t>
  </si>
  <si>
    <t>GMT2026_Paket9_Los3_Strecke 2610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</si>
</sst>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  <numFmt numFmtId="166" formatCode="#,##0.0"/>
    <numFmt numFmtId="167" formatCode="#,##0.00\ &quot;EUR/h&quot;;\-#,##0.00\ &quot;EUR/h&quot;"/>
    <numFmt numFmtId="168" formatCode="_-* #,##0.0\ _€_-;\-* #,##0.0\ _€_-;_-* &quot;-&quot;??\ _€_-;_-@_-"/>
    <numFmt numFmtId="169" formatCode="#,##0.00\ &quot;EUR/m&quot;;\-#,##0.00\ &quot;EUR/m&quot;"/>
    <numFmt numFmtId="170" formatCode="0.0%"/>
    <numFmt numFmtId="171" formatCode="#,##0.00\ &quot;EUR/LE&quot;;\-#,##0.00\ &quot;EUR/LE&quot;"/>
    <numFmt numFmtId="172" formatCode="#,##0_ ;\-#,##0\ "/>
    <numFmt numFmtId="173" formatCode="_-* #,##0\ _€_-;\-* #,##0\ _€_-;_-* &quot;-&quot;??\ _€_-;_-@_-"/>
  </numFmts>
  <fonts count="37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  <font>
      <sz val="8"/>
      <color theme="1"/>
      <name val="DB Office"/>
      <family val="2"/>
    </font>
    <font>
      <b/>
      <sz val="8"/>
      <color indexed="10"/>
      <name val="DB Office"/>
      <family val="2"/>
    </font>
    <font>
      <sz val="10"/>
      <name val="Arial"/>
    </font>
    <font>
      <b/>
      <sz val="8"/>
      <color indexed="8"/>
      <name val="DB Office"/>
      <family val="2"/>
    </font>
    <font>
      <b/>
      <sz val="8"/>
      <name val="DB Office"/>
      <family val="2"/>
    </font>
    <font>
      <sz val="8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6">
    <xf numFmtId="44" fontId="0" fillId="0" borderId="0"/>
    <xf numFmtId="164" fontId="23" fillId="0" borderId="0"/>
    <xf numFmtId="164" fontId="1" fillId="0" borderId="0"/>
    <xf numFmtId="9" fontId="1" fillId="0" borderId="0"/>
    <xf numFmtId="0" fontId="1" fillId="0" borderId="0"/>
    <xf numFmtId="44" fontId="33" fillId="0" borderId="0"/>
  </cellStyleXfs>
  <cellXfs count="236">
    <xf numFmtId="44" fontId="1" fillId="0" borderId="0" xfId="0" applyFont="1"/>
    <xf numFmtId="44" fontId="7" fillId="2" borderId="0" xfId="0" applyFont="1" applyFill="1" applyAlignment="1">
      <alignment horizontal="center" vertical="center"/>
    </xf>
    <xf numFmtId="44" fontId="6" fillId="2" borderId="0" xfId="0" applyFont="1" applyFill="1" applyAlignment="1">
      <alignment vertical="center"/>
    </xf>
    <xf numFmtId="44" fontId="6" fillId="0" borderId="0" xfId="0" applyFont="1" applyAlignment="1">
      <alignment vertical="center"/>
    </xf>
    <xf numFmtId="44" fontId="10" fillId="2" borderId="0" xfId="0" applyFont="1" applyFill="1" applyAlignment="1">
      <alignment horizontal="center" vertical="center"/>
    </xf>
    <xf numFmtId="44" fontId="3" fillId="2" borderId="1" xfId="5" quotePrefix="1" applyFont="1" applyFill="1" applyBorder="1" applyAlignment="1">
      <alignment horizontal="right" vertical="center"/>
    </xf>
    <xf numFmtId="44" fontId="7" fillId="0" borderId="0" xfId="0" applyFont="1" applyAlignment="1">
      <alignment horizontal="center" vertical="center"/>
    </xf>
    <xf numFmtId="44" fontId="8" fillId="2" borderId="0" xfId="0" applyFont="1" applyFill="1" applyAlignment="1">
      <alignment vertical="center"/>
    </xf>
    <xf numFmtId="44" fontId="8" fillId="0" borderId="0" xfId="0" applyFont="1" applyAlignment="1">
      <alignment vertical="center"/>
    </xf>
    <xf numFmtId="44" fontId="17" fillId="2" borderId="0" xfId="0" applyFont="1" applyFill="1" applyAlignment="1">
      <alignment vertical="center"/>
    </xf>
    <xf numFmtId="44" fontId="2" fillId="2" borderId="0" xfId="0" applyFont="1" applyFill="1" applyAlignment="1">
      <alignment vertical="center"/>
    </xf>
    <xf numFmtId="165" fontId="2" fillId="5" borderId="5" xfId="5" applyNumberFormat="1" applyFont="1" applyFill="1" applyBorder="1" applyAlignment="1" applyProtection="1">
      <alignment horizontal="right" vertical="center"/>
      <protection locked="0"/>
    </xf>
    <xf numFmtId="44" fontId="4" fillId="2" borderId="6" xfId="0" applyFont="1" applyFill="1" applyBorder="1" applyAlignment="1">
      <alignment horizontal="left" vertical="center"/>
    </xf>
    <xf numFmtId="44" fontId="13" fillId="2" borderId="7" xfId="0" applyFont="1" applyFill="1" applyBorder="1" applyAlignment="1">
      <alignment horizontal="left" vertical="center"/>
    </xf>
    <xf numFmtId="44" fontId="3" fillId="5" borderId="1" xfId="5" applyFont="1" applyFill="1" applyBorder="1" applyAlignment="1" applyProtection="1">
      <alignment horizontal="right" vertical="center"/>
      <protection locked="0"/>
    </xf>
    <xf numFmtId="44" fontId="3" fillId="5" borderId="9" xfId="5" applyFont="1" applyFill="1" applyBorder="1" applyAlignment="1" applyProtection="1">
      <alignment horizontal="right" vertical="center"/>
      <protection locked="0"/>
    </xf>
    <xf numFmtId="44" fontId="3" fillId="2" borderId="10" xfId="0" applyFont="1" applyFill="1" applyBorder="1" applyAlignment="1">
      <alignment horizontal="right" vertical="center"/>
    </xf>
    <xf numFmtId="44" fontId="3" fillId="2" borderId="10" xfId="0" applyFont="1" applyFill="1" applyBorder="1" applyAlignment="1">
      <alignment horizontal="left" vertical="center"/>
    </xf>
    <xf numFmtId="44" fontId="3" fillId="2" borderId="11" xfId="5" applyFont="1" applyFill="1" applyBorder="1" applyAlignment="1">
      <alignment horizontal="right" vertical="center"/>
    </xf>
    <xf numFmtId="44" fontId="3" fillId="2" borderId="13" xfId="0" applyFont="1" applyFill="1" applyBorder="1" applyAlignment="1">
      <alignment horizontal="right" vertical="center"/>
    </xf>
    <xf numFmtId="44" fontId="3" fillId="2" borderId="14" xfId="0" applyFont="1" applyFill="1" applyBorder="1" applyAlignment="1">
      <alignment horizontal="left" vertical="center"/>
    </xf>
    <xf numFmtId="10" fontId="3" fillId="5" borderId="8" xfId="3" applyNumberFormat="1" applyFont="1" applyFill="1" applyBorder="1" applyAlignment="1" applyProtection="1">
      <alignment horizontal="right" vertical="center"/>
      <protection locked="0"/>
    </xf>
    <xf numFmtId="44" fontId="3" fillId="2" borderId="13" xfId="0" applyFont="1" applyFill="1" applyBorder="1" applyAlignment="1">
      <alignment horizontal="left" vertical="center"/>
    </xf>
    <xf numFmtId="9" fontId="3" fillId="2" borderId="14" xfId="3" applyFont="1" applyFill="1" applyBorder="1" applyAlignment="1">
      <alignment horizontal="right" vertical="center"/>
    </xf>
    <xf numFmtId="1" fontId="3" fillId="5" borderId="8" xfId="3" applyNumberFormat="1" applyFont="1" applyFill="1" applyBorder="1" applyAlignment="1" applyProtection="1">
      <alignment horizontal="right" vertical="center"/>
      <protection locked="0"/>
    </xf>
    <xf numFmtId="44" fontId="3" fillId="2" borderId="8" xfId="0" applyFont="1" applyFill="1" applyBorder="1" applyAlignment="1">
      <alignment horizontal="left" vertical="center"/>
    </xf>
    <xf numFmtId="9" fontId="3" fillId="2" borderId="11" xfId="3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vertical="center"/>
    </xf>
    <xf numFmtId="4" fontId="2" fillId="2" borderId="0" xfId="0" applyNumberFormat="1" applyFont="1" applyFill="1" applyAlignment="1">
      <alignment horizontal="right" vertical="center"/>
    </xf>
    <xf numFmtId="44" fontId="4" fillId="2" borderId="0" xfId="0" applyFont="1" applyFill="1" applyAlignment="1">
      <alignment horizontal="left" vertical="center"/>
    </xf>
    <xf numFmtId="44" fontId="4" fillId="2" borderId="0" xfId="0" applyFont="1" applyFill="1" applyAlignment="1">
      <alignment horizontal="right" vertical="center"/>
    </xf>
    <xf numFmtId="44" fontId="4" fillId="2" borderId="0" xfId="0" applyFont="1" applyFill="1" applyAlignment="1">
      <alignment vertical="center"/>
    </xf>
    <xf numFmtId="44" fontId="4" fillId="5" borderId="8" xfId="5" quotePrefix="1" applyFont="1" applyFill="1" applyBorder="1" applyAlignment="1">
      <alignment horizontal="right" vertical="center"/>
    </xf>
    <xf numFmtId="44" fontId="4" fillId="2" borderId="0" xfId="0" quotePrefix="1" applyFont="1" applyFill="1" applyAlignment="1">
      <alignment vertical="center"/>
    </xf>
    <xf numFmtId="44" fontId="2" fillId="0" borderId="0" xfId="0" applyFont="1" applyAlignment="1">
      <alignment vertical="center"/>
    </xf>
    <xf numFmtId="44" fontId="5" fillId="2" borderId="0" xfId="0" applyFont="1" applyFill="1" applyAlignment="1">
      <alignment vertical="center"/>
    </xf>
    <xf numFmtId="14" fontId="2" fillId="2" borderId="0" xfId="0" applyNumberFormat="1" applyFont="1" applyFill="1" applyAlignment="1">
      <alignment vertical="center"/>
    </xf>
    <xf numFmtId="44" fontId="7" fillId="2" borderId="10" xfId="0" applyFont="1" applyFill="1" applyBorder="1" applyAlignment="1">
      <alignment horizontal="center" vertical="center"/>
    </xf>
    <xf numFmtId="44" fontId="2" fillId="2" borderId="10" xfId="0" applyFont="1" applyFill="1" applyBorder="1" applyAlignment="1">
      <alignment vertical="center"/>
    </xf>
    <xf numFmtId="14" fontId="2" fillId="2" borderId="10" xfId="0" applyNumberFormat="1" applyFont="1" applyFill="1" applyBorder="1" applyAlignment="1">
      <alignment vertical="center"/>
    </xf>
    <xf numFmtId="44" fontId="22" fillId="2" borderId="0" xfId="0" applyFont="1" applyFill="1" applyAlignment="1">
      <alignment horizontal="left" vertical="center"/>
    </xf>
    <xf numFmtId="166" fontId="3" fillId="2" borderId="1" xfId="0" quotePrefix="1" applyNumberFormat="1" applyFont="1" applyFill="1" applyBorder="1" applyAlignment="1">
      <alignment horizontal="left" vertical="center"/>
    </xf>
    <xf numFmtId="44" fontId="2" fillId="2" borderId="17" xfId="0" applyFont="1" applyFill="1" applyBorder="1" applyAlignment="1">
      <alignment vertical="center"/>
    </xf>
    <xf numFmtId="44" fontId="2" fillId="2" borderId="1" xfId="0" applyFont="1" applyFill="1" applyBorder="1" applyAlignment="1">
      <alignment vertical="center"/>
    </xf>
    <xf numFmtId="44" fontId="2" fillId="2" borderId="16" xfId="0" applyFont="1" applyFill="1" applyBorder="1" applyAlignment="1">
      <alignment horizontal="left" vertical="center"/>
    </xf>
    <xf numFmtId="44" fontId="17" fillId="2" borderId="0" xfId="0" applyFont="1" applyFill="1" applyAlignment="1">
      <alignment horizontal="left" vertical="center"/>
    </xf>
    <xf numFmtId="44" fontId="6" fillId="2" borderId="0" xfId="0" applyFont="1" applyFill="1" applyAlignment="1">
      <alignment horizontal="left" vertical="top"/>
    </xf>
    <xf numFmtId="44" fontId="4" fillId="2" borderId="11" xfId="0" applyFont="1" applyFill="1" applyBorder="1" applyAlignment="1">
      <alignment horizontal="left" vertical="center"/>
    </xf>
    <xf numFmtId="44" fontId="9" fillId="4" borderId="18" xfId="0" applyFont="1" applyFill="1" applyBorder="1" applyAlignment="1">
      <alignment horizontal="left" vertical="center"/>
    </xf>
    <xf numFmtId="44" fontId="13" fillId="2" borderId="19" xfId="0" applyFont="1" applyFill="1" applyBorder="1" applyAlignment="1">
      <alignment horizontal="left" vertical="center"/>
    </xf>
    <xf numFmtId="44" fontId="2" fillId="2" borderId="20" xfId="0" applyFont="1" applyFill="1" applyBorder="1" applyAlignment="1">
      <alignment horizontal="left" vertical="center"/>
    </xf>
    <xf numFmtId="44" fontId="3" fillId="6" borderId="1" xfId="5" applyFont="1" applyFill="1" applyBorder="1" applyAlignment="1" applyProtection="1">
      <alignment horizontal="right" vertical="center"/>
      <protection locked="0"/>
    </xf>
    <xf numFmtId="44" fontId="21" fillId="7" borderId="1" xfId="5" applyFont="1" applyFill="1" applyBorder="1" applyAlignment="1">
      <alignment horizontal="right" vertical="center"/>
    </xf>
    <xf numFmtId="44" fontId="3" fillId="5" borderId="21" xfId="0" applyFont="1" applyFill="1" applyBorder="1" applyAlignment="1" applyProtection="1">
      <alignment horizontal="left" vertical="center"/>
      <protection locked="0"/>
    </xf>
    <xf numFmtId="44" fontId="2" fillId="2" borderId="22" xfId="0" applyFont="1" applyFill="1" applyBorder="1" applyAlignment="1">
      <alignment horizontal="left" vertical="center"/>
    </xf>
    <xf numFmtId="44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3" applyNumberFormat="1" applyFont="1" applyFill="1" applyBorder="1" applyAlignment="1" applyProtection="1">
      <alignment horizontal="left" vertical="center"/>
      <protection locked="0"/>
    </xf>
    <xf numFmtId="44" fontId="21" fillId="7" borderId="9" xfId="5" applyFont="1" applyFill="1" applyBorder="1" applyAlignment="1">
      <alignment horizontal="right" vertical="center"/>
    </xf>
    <xf numFmtId="44" fontId="3" fillId="5" borderId="25" xfId="0" applyFont="1" applyFill="1" applyBorder="1" applyAlignment="1" applyProtection="1">
      <alignment horizontal="left" vertical="center"/>
      <protection locked="0"/>
    </xf>
    <xf numFmtId="44" fontId="2" fillId="2" borderId="28" xfId="0" applyFont="1" applyFill="1" applyBorder="1" applyAlignment="1">
      <alignment horizontal="left" vertical="center"/>
    </xf>
    <xf numFmtId="44" fontId="21" fillId="7" borderId="6" xfId="5" applyFont="1" applyFill="1" applyBorder="1" applyAlignment="1">
      <alignment horizontal="right" vertical="center"/>
    </xf>
    <xf numFmtId="44" fontId="3" fillId="5" borderId="8" xfId="5" applyFont="1" applyFill="1" applyBorder="1" applyAlignment="1" applyProtection="1">
      <alignment horizontal="right" vertical="center"/>
      <protection locked="0"/>
    </xf>
    <xf numFmtId="44" fontId="6" fillId="2" borderId="26" xfId="0" applyFont="1" applyFill="1" applyBorder="1" applyAlignment="1">
      <alignment horizontal="left" vertical="center"/>
    </xf>
    <xf numFmtId="44" fontId="6" fillId="2" borderId="28" xfId="0" applyFont="1" applyFill="1" applyBorder="1" applyAlignment="1">
      <alignment horizontal="left" vertical="center"/>
    </xf>
    <xf numFmtId="44" fontId="3" fillId="2" borderId="29" xfId="0" applyFont="1" applyFill="1" applyBorder="1" applyAlignment="1">
      <alignment horizontal="left" vertical="center"/>
    </xf>
    <xf numFmtId="44" fontId="8" fillId="2" borderId="0" xfId="0" applyFont="1" applyFill="1" applyAlignment="1">
      <alignment horizontal="left" vertical="center"/>
    </xf>
    <xf numFmtId="44" fontId="25" fillId="2" borderId="0" xfId="0" applyFont="1" applyFill="1" applyAlignment="1">
      <alignment vertical="center"/>
    </xf>
    <xf numFmtId="44" fontId="8" fillId="8" borderId="0" xfId="0" applyFont="1" applyFill="1" applyAlignment="1">
      <alignment vertical="center"/>
    </xf>
    <xf numFmtId="44" fontId="6" fillId="8" borderId="0" xfId="0" applyFont="1" applyFill="1" applyAlignment="1">
      <alignment vertical="center"/>
    </xf>
    <xf numFmtId="44" fontId="18" fillId="2" borderId="22" xfId="0" applyFont="1" applyFill="1" applyBorder="1" applyAlignment="1">
      <alignment horizontal="left" vertical="center"/>
    </xf>
    <xf numFmtId="44" fontId="2" fillId="2" borderId="22" xfId="0" applyFont="1" applyFill="1" applyBorder="1" applyAlignment="1">
      <alignment horizontal="left" vertical="center" indent="1"/>
    </xf>
    <xf numFmtId="44" fontId="26" fillId="2" borderId="22" xfId="0" applyFont="1" applyFill="1" applyBorder="1" applyAlignment="1">
      <alignment horizontal="left" vertical="center" indent="1"/>
    </xf>
    <xf numFmtId="166" fontId="3" fillId="2" borderId="9" xfId="0" quotePrefix="1" applyNumberFormat="1" applyFont="1" applyFill="1" applyBorder="1" applyAlignment="1">
      <alignment horizontal="left" vertical="center"/>
    </xf>
    <xf numFmtId="0" fontId="7" fillId="2" borderId="0" xfId="4" applyFont="1" applyFill="1" applyAlignment="1">
      <alignment horizontal="center" vertical="center"/>
    </xf>
    <xf numFmtId="0" fontId="2" fillId="2" borderId="0" xfId="4" applyFont="1" applyFill="1" applyAlignment="1">
      <alignment vertical="center"/>
    </xf>
    <xf numFmtId="0" fontId="11" fillId="0" borderId="0" xfId="4" applyFont="1" applyAlignment="1">
      <alignment vertical="center"/>
    </xf>
    <xf numFmtId="0" fontId="6" fillId="2" borderId="0" xfId="4" applyFont="1" applyFill="1" applyAlignment="1">
      <alignment vertical="center"/>
    </xf>
    <xf numFmtId="0" fontId="12" fillId="2" borderId="2" xfId="4" applyFont="1" applyFill="1" applyBorder="1" applyAlignment="1">
      <alignment vertical="center"/>
    </xf>
    <xf numFmtId="0" fontId="4" fillId="2" borderId="3" xfId="4" applyFont="1" applyFill="1" applyBorder="1" applyAlignment="1">
      <alignment vertical="center"/>
    </xf>
    <xf numFmtId="0" fontId="14" fillId="3" borderId="0" xfId="4" applyFont="1" applyFill="1" applyAlignment="1">
      <alignment vertical="center"/>
    </xf>
    <xf numFmtId="0" fontId="5" fillId="2" borderId="0" xfId="4" applyFont="1" applyFill="1" applyAlignment="1">
      <alignment vertical="center"/>
    </xf>
    <xf numFmtId="0" fontId="4" fillId="2" borderId="4" xfId="4" applyFont="1" applyFill="1" applyBorder="1" applyAlignment="1">
      <alignment horizontal="left" vertical="center"/>
    </xf>
    <xf numFmtId="0" fontId="11" fillId="3" borderId="0" xfId="4" applyFont="1" applyFill="1" applyAlignment="1">
      <alignment vertical="center"/>
    </xf>
    <xf numFmtId="0" fontId="2" fillId="2" borderId="16" xfId="4" applyFont="1" applyFill="1" applyBorder="1" applyAlignment="1">
      <alignment vertical="center"/>
    </xf>
    <xf numFmtId="0" fontId="2" fillId="2" borderId="17" xfId="4" applyFont="1" applyFill="1" applyBorder="1" applyAlignment="1">
      <alignment vertical="center"/>
    </xf>
    <xf numFmtId="0" fontId="4" fillId="2" borderId="6" xfId="4" applyFont="1" applyFill="1" applyBorder="1" applyAlignment="1">
      <alignment horizontal="left" vertical="center"/>
    </xf>
    <xf numFmtId="0" fontId="4" fillId="2" borderId="6" xfId="4" applyFont="1" applyFill="1" applyBorder="1" applyAlignment="1">
      <alignment horizontal="left" vertical="center" wrapText="1"/>
    </xf>
    <xf numFmtId="0" fontId="2" fillId="2" borderId="1" xfId="4" applyFont="1" applyFill="1" applyBorder="1" applyAlignment="1">
      <alignment vertical="center"/>
    </xf>
    <xf numFmtId="0" fontId="3" fillId="2" borderId="8" xfId="4" applyFont="1" applyFill="1" applyBorder="1" applyAlignment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>
      <alignment vertical="center"/>
    </xf>
    <xf numFmtId="0" fontId="10" fillId="2" borderId="0" xfId="4" applyFont="1" applyFill="1" applyAlignment="1">
      <alignment horizontal="center" vertical="center"/>
    </xf>
    <xf numFmtId="0" fontId="9" fillId="4" borderId="18" xfId="4" applyFont="1" applyFill="1" applyBorder="1" applyAlignment="1">
      <alignment horizontal="left" vertical="center"/>
    </xf>
    <xf numFmtId="0" fontId="13" fillId="2" borderId="7" xfId="4" applyFont="1" applyFill="1" applyBorder="1" applyAlignment="1">
      <alignment horizontal="left" vertical="center"/>
    </xf>
    <xf numFmtId="0" fontId="13" fillId="2" borderId="19" xfId="4" applyFont="1" applyFill="1" applyBorder="1" applyAlignment="1">
      <alignment horizontal="left" vertical="center"/>
    </xf>
    <xf numFmtId="0" fontId="2" fillId="2" borderId="20" xfId="4" applyFont="1" applyFill="1" applyBorder="1" applyAlignment="1">
      <alignment horizontal="left" vertical="center"/>
    </xf>
    <xf numFmtId="166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>
      <alignment horizontal="left" vertical="center"/>
    </xf>
    <xf numFmtId="166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>
      <alignment vertical="center"/>
    </xf>
    <xf numFmtId="0" fontId="2" fillId="2" borderId="26" xfId="4" applyFont="1" applyFill="1" applyBorder="1" applyAlignment="1">
      <alignment horizontal="left" vertical="center"/>
    </xf>
    <xf numFmtId="0" fontId="3" fillId="2" borderId="10" xfId="4" applyFont="1" applyFill="1" applyBorder="1" applyAlignment="1">
      <alignment horizontal="right" vertical="center"/>
    </xf>
    <xf numFmtId="0" fontId="3" fillId="2" borderId="10" xfId="4" applyFont="1" applyFill="1" applyBorder="1" applyAlignment="1">
      <alignment horizontal="left" vertical="center"/>
    </xf>
    <xf numFmtId="0" fontId="2" fillId="2" borderId="27" xfId="4" applyFont="1" applyFill="1" applyBorder="1" applyAlignment="1">
      <alignment horizontal="left" vertical="center"/>
    </xf>
    <xf numFmtId="49" fontId="15" fillId="3" borderId="0" xfId="4" applyNumberFormat="1" applyFont="1" applyFill="1" applyAlignment="1">
      <alignment vertical="center"/>
    </xf>
    <xf numFmtId="0" fontId="2" fillId="2" borderId="28" xfId="4" applyFont="1" applyFill="1" applyBorder="1" applyAlignment="1">
      <alignment horizontal="left" vertical="center"/>
    </xf>
    <xf numFmtId="0" fontId="3" fillId="2" borderId="13" xfId="4" applyFont="1" applyFill="1" applyBorder="1" applyAlignment="1">
      <alignment horizontal="right" vertical="center"/>
    </xf>
    <xf numFmtId="0" fontId="3" fillId="2" borderId="14" xfId="4" applyFont="1" applyFill="1" applyBorder="1" applyAlignment="1">
      <alignment horizontal="left" vertical="center"/>
    </xf>
    <xf numFmtId="0" fontId="3" fillId="2" borderId="29" xfId="4" applyFont="1" applyFill="1" applyBorder="1" applyAlignment="1">
      <alignment horizontal="left" vertical="center"/>
    </xf>
    <xf numFmtId="0" fontId="15" fillId="3" borderId="0" xfId="4" quotePrefix="1" applyFont="1" applyFill="1" applyAlignment="1">
      <alignment vertical="center"/>
    </xf>
    <xf numFmtId="0" fontId="3" fillId="2" borderId="13" xfId="4" applyFont="1" applyFill="1" applyBorder="1" applyAlignment="1">
      <alignment horizontal="left" vertical="center"/>
    </xf>
    <xf numFmtId="0" fontId="15" fillId="3" borderId="0" xfId="4" applyFont="1" applyFill="1" applyAlignment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>
      <alignment horizontal="left" vertical="center"/>
    </xf>
    <xf numFmtId="0" fontId="3" fillId="2" borderId="23" xfId="4" applyFont="1" applyFill="1" applyBorder="1" applyAlignment="1">
      <alignment horizontal="left" vertical="center"/>
    </xf>
    <xf numFmtId="0" fontId="2" fillId="2" borderId="32" xfId="4" applyFont="1" applyFill="1" applyBorder="1" applyAlignment="1">
      <alignment horizontal="left" vertical="center"/>
    </xf>
    <xf numFmtId="0" fontId="6" fillId="0" borderId="0" xfId="4" applyFont="1" applyAlignment="1">
      <alignment vertical="center"/>
    </xf>
    <xf numFmtId="4" fontId="2" fillId="2" borderId="0" xfId="4" applyNumberFormat="1" applyFont="1" applyFill="1" applyAlignment="1">
      <alignment vertical="center"/>
    </xf>
    <xf numFmtId="4" fontId="2" fillId="2" borderId="0" xfId="4" applyNumberFormat="1" applyFont="1" applyFill="1" applyAlignment="1">
      <alignment horizontal="right" vertical="center"/>
    </xf>
    <xf numFmtId="0" fontId="11" fillId="2" borderId="0" xfId="4" applyFont="1" applyFill="1" applyAlignment="1">
      <alignment vertical="center"/>
    </xf>
    <xf numFmtId="2" fontId="6" fillId="2" borderId="0" xfId="4" applyNumberFormat="1" applyFont="1" applyFill="1" applyAlignment="1">
      <alignment vertical="center"/>
    </xf>
    <xf numFmtId="0" fontId="8" fillId="2" borderId="0" xfId="4" applyFont="1" applyFill="1" applyAlignment="1">
      <alignment vertical="center"/>
    </xf>
    <xf numFmtId="0" fontId="4" fillId="2" borderId="0" xfId="4" applyFont="1" applyFill="1" applyAlignment="1">
      <alignment horizontal="left" vertical="center"/>
    </xf>
    <xf numFmtId="0" fontId="4" fillId="2" borderId="0" xfId="4" applyFont="1" applyFill="1" applyAlignment="1">
      <alignment horizontal="right" vertical="center"/>
    </xf>
    <xf numFmtId="0" fontId="4" fillId="2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17" fillId="2" borderId="0" xfId="4" applyFont="1" applyFill="1" applyAlignment="1">
      <alignment vertical="center"/>
    </xf>
    <xf numFmtId="0" fontId="4" fillId="2" borderId="0" xfId="4" quotePrefix="1" applyFont="1" applyFill="1" applyAlignment="1">
      <alignment vertical="center"/>
    </xf>
    <xf numFmtId="0" fontId="7" fillId="2" borderId="10" xfId="4" applyFont="1" applyFill="1" applyBorder="1" applyAlignment="1">
      <alignment horizontal="center" vertical="center"/>
    </xf>
    <xf numFmtId="0" fontId="2" fillId="2" borderId="10" xfId="4" applyFont="1" applyFill="1" applyBorder="1" applyAlignment="1">
      <alignment vertical="center"/>
    </xf>
    <xf numFmtId="14" fontId="2" fillId="2" borderId="10" xfId="4" applyNumberFormat="1" applyFont="1" applyFill="1" applyBorder="1" applyAlignment="1">
      <alignment vertical="center"/>
    </xf>
    <xf numFmtId="14" fontId="2" fillId="2" borderId="0" xfId="4" applyNumberFormat="1" applyFont="1" applyFill="1" applyAlignment="1">
      <alignment vertical="center"/>
    </xf>
    <xf numFmtId="0" fontId="22" fillId="2" borderId="0" xfId="4" applyFont="1" applyFill="1" applyAlignment="1">
      <alignment horizontal="left" vertical="center"/>
    </xf>
    <xf numFmtId="0" fontId="2" fillId="2" borderId="8" xfId="4" applyFont="1" applyFill="1" applyBorder="1" applyAlignment="1">
      <alignment vertical="center"/>
    </xf>
    <xf numFmtId="0" fontId="2" fillId="0" borderId="12" xfId="4" applyFont="1" applyBorder="1" applyAlignment="1">
      <alignment vertical="center"/>
    </xf>
    <xf numFmtId="0" fontId="2" fillId="2" borderId="13" xfId="4" applyFont="1" applyFill="1" applyBorder="1" applyAlignment="1">
      <alignment vertical="center"/>
    </xf>
    <xf numFmtId="14" fontId="2" fillId="2" borderId="13" xfId="4" applyNumberFormat="1" applyFont="1" applyFill="1" applyBorder="1" applyAlignment="1">
      <alignment vertical="center"/>
    </xf>
    <xf numFmtId="0" fontId="2" fillId="5" borderId="8" xfId="4" applyFont="1" applyFill="1" applyBorder="1" applyAlignment="1">
      <alignment vertical="center"/>
    </xf>
    <xf numFmtId="0" fontId="7" fillId="0" borderId="0" xfId="4" applyFont="1" applyAlignment="1">
      <alignment horizontal="center" vertical="center"/>
    </xf>
    <xf numFmtId="0" fontId="2" fillId="0" borderId="0" xfId="4" applyFont="1" applyAlignment="1">
      <alignment vertical="center"/>
    </xf>
    <xf numFmtId="169" fontId="19" fillId="8" borderId="31" xfId="5" applyNumberFormat="1" applyFont="1" applyFill="1" applyBorder="1" applyAlignment="1">
      <alignment horizontal="right" vertical="center"/>
    </xf>
    <xf numFmtId="0" fontId="28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44" fontId="4" fillId="2" borderId="2" xfId="0" applyFont="1" applyFill="1" applyBorder="1" applyAlignment="1">
      <alignment horizontal="left" vertical="center"/>
    </xf>
    <xf numFmtId="44" fontId="4" fillId="2" borderId="3" xfId="0" applyFont="1" applyFill="1" applyBorder="1" applyAlignment="1">
      <alignment horizontal="left" vertical="center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" fillId="2" borderId="24" xfId="0" applyFont="1" applyFill="1" applyBorder="1" applyAlignment="1">
      <alignment horizontal="left" vertical="center"/>
    </xf>
    <xf numFmtId="44" fontId="3" fillId="2" borderId="9" xfId="0" applyFont="1" applyFill="1" applyBorder="1" applyAlignment="1">
      <alignment horizontal="left" vertical="center"/>
    </xf>
    <xf numFmtId="44" fontId="3" fillId="6" borderId="9" xfId="5" applyFont="1" applyFill="1" applyBorder="1" applyAlignment="1" applyProtection="1">
      <alignment horizontal="right" vertical="center"/>
      <protection locked="0"/>
    </xf>
    <xf numFmtId="44" fontId="2" fillId="2" borderId="26" xfId="0" applyFont="1" applyFill="1" applyBorder="1" applyAlignment="1">
      <alignment horizontal="left" vertical="center"/>
    </xf>
    <xf numFmtId="44" fontId="2" fillId="2" borderId="27" xfId="0" applyFont="1" applyFill="1" applyBorder="1" applyAlignment="1">
      <alignment horizontal="left" vertical="center"/>
    </xf>
    <xf numFmtId="170" fontId="3" fillId="6" borderId="8" xfId="3" applyNumberFormat="1" applyFont="1" applyFill="1" applyBorder="1" applyAlignment="1" applyProtection="1">
      <alignment horizontal="right" vertical="center"/>
      <protection locked="0"/>
    </xf>
    <xf numFmtId="44" fontId="29" fillId="2" borderId="29" xfId="0" applyFont="1" applyFill="1" applyBorder="1" applyAlignment="1">
      <alignment horizontal="left" vertical="center"/>
    </xf>
    <xf numFmtId="167" fontId="19" fillId="8" borderId="34" xfId="5" applyNumberFormat="1" applyFont="1" applyFill="1" applyBorder="1" applyAlignment="1">
      <alignment horizontal="right" vertical="center"/>
    </xf>
    <xf numFmtId="44" fontId="2" fillId="5" borderId="22" xfId="0" applyFont="1" applyFill="1" applyBorder="1" applyAlignment="1">
      <alignment horizontal="left" vertical="center"/>
    </xf>
    <xf numFmtId="44" fontId="3" fillId="5" borderId="35" xfId="5" applyFont="1" applyFill="1" applyBorder="1" applyAlignment="1" applyProtection="1">
      <alignment horizontal="right" vertical="center"/>
      <protection locked="0"/>
    </xf>
    <xf numFmtId="171" fontId="19" fillId="8" borderId="34" xfId="5" applyNumberFormat="1" applyFont="1" applyFill="1" applyBorder="1" applyAlignment="1">
      <alignment horizontal="right" vertical="center"/>
    </xf>
    <xf numFmtId="4" fontId="29" fillId="6" borderId="9" xfId="3" applyNumberFormat="1" applyFont="1" applyFill="1" applyBorder="1" applyAlignment="1" applyProtection="1">
      <alignment horizontal="center" vertical="center"/>
      <protection locked="0"/>
    </xf>
    <xf numFmtId="166" fontId="3" fillId="7" borderId="1" xfId="0" quotePrefix="1" applyNumberFormat="1" applyFont="1" applyFill="1" applyBorder="1" applyAlignment="1">
      <alignment horizontal="left" vertical="center"/>
    </xf>
    <xf numFmtId="44" fontId="2" fillId="2" borderId="30" xfId="0" applyFont="1" applyFill="1" applyBorder="1" applyAlignment="1">
      <alignment horizontal="left" vertical="center"/>
    </xf>
    <xf numFmtId="44" fontId="3" fillId="2" borderId="15" xfId="0" applyFont="1" applyFill="1" applyBorder="1" applyAlignment="1">
      <alignment horizontal="right" vertical="center"/>
    </xf>
    <xf numFmtId="44" fontId="21" fillId="7" borderId="37" xfId="5" applyFont="1" applyFill="1" applyBorder="1" applyAlignment="1">
      <alignment horizontal="right" vertical="center"/>
    </xf>
    <xf numFmtId="44" fontId="3" fillId="2" borderId="36" xfId="0" applyFont="1" applyFill="1" applyBorder="1" applyAlignment="1">
      <alignment horizontal="left" vertical="center"/>
    </xf>
    <xf numFmtId="10" fontId="3" fillId="5" borderId="33" xfId="3" applyNumberFormat="1" applyFont="1" applyFill="1" applyBorder="1" applyAlignment="1" applyProtection="1">
      <alignment horizontal="right" vertical="center"/>
      <protection locked="0"/>
    </xf>
    <xf numFmtId="44" fontId="30" fillId="2" borderId="38" xfId="0" applyFont="1" applyFill="1" applyBorder="1" applyAlignment="1">
      <alignment horizontal="right" vertical="center"/>
    </xf>
    <xf numFmtId="16" fontId="15" fillId="3" borderId="0" xfId="0" quotePrefix="1" applyNumberFormat="1" applyFont="1" applyFill="1" applyAlignment="1">
      <alignment vertical="center"/>
    </xf>
    <xf numFmtId="168" fontId="3" fillId="7" borderId="8" xfId="2" applyNumberFormat="1" applyFont="1" applyFill="1" applyBorder="1" applyAlignment="1">
      <alignment horizontal="center" vertical="center"/>
    </xf>
    <xf numFmtId="164" fontId="19" fillId="2" borderId="34" xfId="1" applyFont="1" applyFill="1" applyBorder="1" applyAlignment="1">
      <alignment horizontal="center" vertical="center"/>
    </xf>
    <xf numFmtId="44" fontId="10" fillId="8" borderId="0" xfId="0" applyFont="1" applyFill="1" applyAlignment="1">
      <alignment horizontal="center" vertical="center"/>
    </xf>
    <xf numFmtId="0" fontId="8" fillId="8" borderId="0" xfId="4" applyFont="1" applyFill="1" applyAlignment="1">
      <alignment vertical="center"/>
    </xf>
    <xf numFmtId="44" fontId="4" fillId="8" borderId="0" xfId="0" applyFont="1" applyFill="1" applyAlignment="1">
      <alignment horizontal="right" vertical="center"/>
    </xf>
    <xf numFmtId="44" fontId="4" fillId="8" borderId="0" xfId="0" applyFont="1" applyFill="1" applyAlignment="1">
      <alignment horizontal="left" vertical="center"/>
    </xf>
    <xf numFmtId="44" fontId="4" fillId="8" borderId="0" xfId="0" applyFont="1" applyFill="1" applyAlignment="1">
      <alignment vertical="center"/>
    </xf>
    <xf numFmtId="44" fontId="17" fillId="8" borderId="0" xfId="0" applyFont="1" applyFill="1" applyAlignment="1">
      <alignment vertical="center"/>
    </xf>
    <xf numFmtId="0" fontId="3" fillId="5" borderId="25" xfId="4" applyFont="1" applyFill="1" applyBorder="1" applyAlignment="1">
      <alignment horizontal="left" vertical="center"/>
    </xf>
    <xf numFmtId="172" fontId="2" fillId="5" borderId="5" xfId="5" applyNumberFormat="1" applyFont="1" applyFill="1" applyBorder="1" applyAlignment="1" applyProtection="1">
      <alignment horizontal="right" vertical="center"/>
      <protection locked="0"/>
    </xf>
    <xf numFmtId="166" fontId="3" fillId="2" borderId="8" xfId="0" quotePrefix="1" applyNumberFormat="1" applyFont="1" applyFill="1" applyBorder="1" applyAlignment="1">
      <alignment horizontal="left" vertical="center"/>
    </xf>
    <xf numFmtId="44" fontId="3" fillId="6" borderId="8" xfId="5" applyFont="1" applyFill="1" applyBorder="1" applyAlignment="1" applyProtection="1">
      <alignment horizontal="right" vertical="center"/>
      <protection locked="0"/>
    </xf>
    <xf numFmtId="44" fontId="21" fillId="7" borderId="8" xfId="5" applyFont="1" applyFill="1" applyBorder="1" applyAlignment="1">
      <alignment horizontal="right" vertical="center"/>
    </xf>
    <xf numFmtId="44" fontId="21" fillId="8" borderId="8" xfId="5" applyFont="1" applyFill="1" applyBorder="1" applyAlignment="1">
      <alignment horizontal="right" vertical="center"/>
    </xf>
    <xf numFmtId="44" fontId="3" fillId="2" borderId="8" xfId="0" applyFont="1" applyFill="1" applyBorder="1" applyAlignment="1">
      <alignment horizontal="right" vertical="center"/>
    </xf>
    <xf numFmtId="44" fontId="3" fillId="2" borderId="8" xfId="5" applyFont="1" applyFill="1" applyBorder="1" applyAlignment="1">
      <alignment horizontal="right" vertical="center"/>
    </xf>
    <xf numFmtId="44" fontId="9" fillId="4" borderId="39" xfId="0" applyFont="1" applyFill="1" applyBorder="1" applyAlignment="1">
      <alignment horizontal="left" vertical="center"/>
    </xf>
    <xf numFmtId="44" fontId="13" fillId="5" borderId="22" xfId="0" applyFont="1" applyFill="1" applyBorder="1" applyAlignment="1" applyProtection="1">
      <alignment horizontal="left" vertical="center"/>
      <protection locked="0"/>
    </xf>
    <xf numFmtId="44" fontId="21" fillId="8" borderId="23" xfId="5" applyFont="1" applyFill="1" applyBorder="1" applyAlignment="1">
      <alignment horizontal="right" vertical="center"/>
    </xf>
    <xf numFmtId="44" fontId="2" fillId="2" borderId="22" xfId="0" applyFont="1" applyFill="1" applyBorder="1" applyAlignment="1">
      <alignment horizontal="left" vertical="center" wrapText="1" indent="1"/>
    </xf>
    <xf numFmtId="44" fontId="27" fillId="2" borderId="22" xfId="0" applyFont="1" applyFill="1" applyBorder="1" applyAlignment="1">
      <alignment horizontal="left" vertical="center" indent="1"/>
    </xf>
    <xf numFmtId="44" fontId="3" fillId="5" borderId="22" xfId="0" applyFont="1" applyFill="1" applyBorder="1" applyAlignment="1" applyProtection="1">
      <alignment horizontal="left" vertical="center"/>
      <protection locked="0"/>
    </xf>
    <xf numFmtId="44" fontId="2" fillId="2" borderId="23" xfId="0" applyFont="1" applyFill="1" applyBorder="1" applyAlignment="1">
      <alignment horizontal="left" vertical="center"/>
    </xf>
    <xf numFmtId="44" fontId="29" fillId="2" borderId="23" xfId="0" applyFont="1" applyFill="1" applyBorder="1" applyAlignment="1">
      <alignment horizontal="left" vertical="center"/>
    </xf>
    <xf numFmtId="44" fontId="18" fillId="2" borderId="40" xfId="0" applyFont="1" applyFill="1" applyBorder="1" applyAlignment="1">
      <alignment horizontal="left" vertical="center"/>
    </xf>
    <xf numFmtId="44" fontId="3" fillId="2" borderId="33" xfId="0" applyFont="1" applyFill="1" applyBorder="1" applyAlignment="1">
      <alignment horizontal="right" vertical="center"/>
    </xf>
    <xf numFmtId="44" fontId="3" fillId="2" borderId="33" xfId="0" applyFont="1" applyFill="1" applyBorder="1" applyAlignment="1">
      <alignment horizontal="left" vertical="center"/>
    </xf>
    <xf numFmtId="9" fontId="3" fillId="2" borderId="33" xfId="3" applyFont="1" applyFill="1" applyBorder="1" applyAlignment="1">
      <alignment horizontal="right" vertical="center"/>
    </xf>
    <xf numFmtId="44" fontId="21" fillId="7" borderId="33" xfId="5" applyFont="1" applyFill="1" applyBorder="1" applyAlignment="1">
      <alignment horizontal="right" vertical="center"/>
    </xf>
    <xf numFmtId="167" fontId="19" fillId="8" borderId="41" xfId="5" applyNumberFormat="1" applyFont="1" applyFill="1" applyBorder="1" applyAlignment="1">
      <alignment horizontal="right" vertical="center"/>
    </xf>
    <xf numFmtId="170" fontId="3" fillId="6" borderId="33" xfId="3" applyNumberFormat="1" applyFont="1" applyFill="1" applyBorder="1" applyAlignment="1" applyProtection="1">
      <alignment horizontal="right" vertical="center"/>
      <protection locked="0"/>
    </xf>
    <xf numFmtId="173" fontId="3" fillId="6" borderId="8" xfId="2" applyNumberFormat="1" applyFont="1" applyFill="1" applyBorder="1" applyAlignment="1" applyProtection="1">
      <alignment horizontal="left" vertical="center"/>
      <protection locked="0"/>
    </xf>
    <xf numFmtId="173" fontId="3" fillId="6" borderId="9" xfId="2" applyNumberFormat="1" applyFont="1" applyFill="1" applyBorder="1" applyAlignment="1" applyProtection="1">
      <alignment horizontal="right" vertical="center"/>
      <protection locked="0"/>
    </xf>
    <xf numFmtId="44" fontId="3" fillId="6" borderId="1" xfId="0" applyFont="1" applyFill="1" applyBorder="1" applyAlignment="1" applyProtection="1">
      <alignment horizontal="left" vertical="center"/>
      <protection locked="0"/>
    </xf>
    <xf numFmtId="44" fontId="3" fillId="6" borderId="9" xfId="0" applyFont="1" applyFill="1" applyBorder="1" applyAlignment="1" applyProtection="1">
      <alignment horizontal="left" vertical="center"/>
      <protection locked="0"/>
    </xf>
    <xf numFmtId="0" fontId="31" fillId="3" borderId="0" xfId="4" applyFont="1" applyFill="1" applyAlignment="1">
      <alignment vertical="center" wrapText="1"/>
    </xf>
    <xf numFmtId="49" fontId="32" fillId="3" borderId="0" xfId="4" applyNumberFormat="1" applyFont="1" applyFill="1" applyAlignment="1">
      <alignment vertical="center"/>
    </xf>
    <xf numFmtId="0" fontId="32" fillId="3" borderId="0" xfId="4" quotePrefix="1" applyFont="1" applyFill="1" applyAlignment="1">
      <alignment vertical="center"/>
    </xf>
    <xf numFmtId="0" fontId="32" fillId="3" borderId="0" xfId="4" applyFont="1" applyFill="1" applyAlignment="1">
      <alignment vertical="center"/>
    </xf>
    <xf numFmtId="0" fontId="20" fillId="2" borderId="0" xfId="4" applyFont="1" applyFill="1" applyAlignment="1">
      <alignment horizontal="left" vertical="top" wrapText="1"/>
    </xf>
    <xf numFmtId="0" fontId="20" fillId="2" borderId="0" xfId="4" applyFont="1" applyFill="1" applyAlignment="1">
      <alignment horizontal="left" vertical="top"/>
    </xf>
    <xf numFmtId="0" fontId="20" fillId="2" borderId="5" xfId="4" applyFont="1" applyFill="1" applyBorder="1" applyAlignment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4" applyFont="1" applyFill="1" applyBorder="1" applyAlignment="1" applyProtection="1">
      <alignment horizontal="left" vertical="center" wrapText="1"/>
      <protection locked="0"/>
    </xf>
    <xf numFmtId="0" fontId="3" fillId="5" borderId="13" xfId="4" applyFont="1" applyFill="1" applyBorder="1" applyAlignment="1" applyProtection="1">
      <alignment horizontal="left" vertical="center" wrapText="1"/>
      <protection locked="0"/>
    </xf>
    <xf numFmtId="0" fontId="3" fillId="5" borderId="14" xfId="4" applyFont="1" applyFill="1" applyBorder="1" applyAlignment="1" applyProtection="1">
      <alignment horizontal="left" vertical="center" wrapText="1"/>
      <protection locked="0"/>
    </xf>
    <xf numFmtId="44" fontId="20" fillId="2" borderId="0" xfId="0" applyFont="1" applyFill="1" applyAlignment="1">
      <alignment horizontal="left" vertical="top" wrapText="1"/>
    </xf>
    <xf numFmtId="44" fontId="20" fillId="2" borderId="0" xfId="0" applyFont="1" applyFill="1" applyAlignment="1">
      <alignment horizontal="left" vertical="top"/>
    </xf>
    <xf numFmtId="44" fontId="24" fillId="2" borderId="0" xfId="0" applyFont="1" applyFill="1" applyAlignment="1">
      <alignment horizontal="right" vertical="center"/>
    </xf>
    <xf numFmtId="44" fontId="24" fillId="2" borderId="10" xfId="0" applyFont="1" applyFill="1" applyBorder="1" applyAlignment="1">
      <alignment horizontal="right" vertical="center"/>
    </xf>
    <xf numFmtId="44" fontId="18" fillId="5" borderId="13" xfId="0" applyFont="1" applyFill="1" applyBorder="1" applyAlignment="1" applyProtection="1">
      <alignment horizontal="left" vertical="center"/>
      <protection locked="0"/>
    </xf>
    <xf numFmtId="44" fontId="18" fillId="5" borderId="14" xfId="0" applyFont="1" applyFill="1" applyBorder="1" applyAlignment="1" applyProtection="1">
      <alignment horizontal="left" vertical="center"/>
      <protection locked="0"/>
    </xf>
    <xf numFmtId="44" fontId="2" fillId="5" borderId="14" xfId="0" applyFont="1" applyFill="1" applyBorder="1" applyAlignment="1" applyProtection="1">
      <alignment horizontal="left" vertical="center"/>
      <protection locked="0"/>
    </xf>
    <xf numFmtId="44" fontId="2" fillId="5" borderId="8" xfId="0" applyFont="1" applyFill="1" applyBorder="1" applyAlignment="1" applyProtection="1">
      <alignment horizontal="left" vertical="center"/>
      <protection locked="0"/>
    </xf>
    <xf numFmtId="44" fontId="3" fillId="5" borderId="12" xfId="0" applyFont="1" applyFill="1" applyBorder="1" applyAlignment="1" applyProtection="1">
      <alignment horizontal="left" vertical="center" wrapText="1"/>
      <protection locked="0"/>
    </xf>
    <xf numFmtId="44" fontId="3" fillId="5" borderId="13" xfId="0" applyFont="1" applyFill="1" applyBorder="1" applyAlignment="1" applyProtection="1">
      <alignment horizontal="left" vertical="center" wrapText="1"/>
      <protection locked="0"/>
    </xf>
    <xf numFmtId="44" fontId="3" fillId="5" borderId="14" xfId="0" applyFont="1" applyFill="1" applyBorder="1" applyAlignment="1" applyProtection="1">
      <alignment horizontal="left" vertical="center" wrapText="1"/>
      <protection locked="0"/>
    </xf>
  </cellXfs>
  <cellStyles count="6">
    <cellStyle name="Euro" xfId="5" xr:uid="{00000000-0005-0000-0000-000000000000}"/>
    <cellStyle name="Komma" xfId="1" builtinId="3"/>
    <cellStyle name="Komma 2" xfId="2" xr:uid="{00000000-0005-0000-0000-000002000000}"/>
    <cellStyle name="Prozent" xfId="3" builtinId="5"/>
    <cellStyle name="Standard" xfId="0" builtinId="0"/>
    <cellStyle name="Standard 2" xfId="4" xr:uid="{00000000-0005-0000-0000-000005000000}"/>
  </cellStyles>
  <dxfs count="90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1285875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8229600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1724025" y="12039600"/>
          <a:ext cx="50482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 bwMode="auto">
        <a:xfrm>
          <a:off x="77932" y="12148704"/>
          <a:ext cx="914400" cy="2026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 bwMode="auto">
        <a:xfrm>
          <a:off x="6753226" y="12049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>
          <a:spLocks noChangeArrowheads="1"/>
        </xdr:cNvSpPr>
      </xdr:nvSpPr>
      <xdr:spPr bwMode="auto">
        <a:xfrm>
          <a:off x="147205" y="12157364"/>
          <a:ext cx="866775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ACBFE32-8955-440E-A274-B2275086739E}"/>
            </a:ext>
          </a:extLst>
        </xdr:cNvPr>
        <xdr:cNvSpPr txBox="1"/>
      </xdr:nvSpPr>
      <xdr:spPr>
        <a:xfrm>
          <a:off x="8763000" y="386334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5F68FA4-FC6E-4DED-AF91-D02B2A143182}"/>
            </a:ext>
          </a:extLst>
        </xdr:cNvPr>
        <xdr:cNvSpPr txBox="1"/>
      </xdr:nvSpPr>
      <xdr:spPr>
        <a:xfrm>
          <a:off x="8732520" y="594360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D7E9A0A8-4702-4A6D-AF62-E004E940377F}"/>
            </a:ext>
          </a:extLst>
        </xdr:cNvPr>
        <xdr:cNvSpPr txBox="1"/>
      </xdr:nvSpPr>
      <xdr:spPr>
        <a:xfrm>
          <a:off x="8747760" y="954786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56C2AFFA-2B7B-44D4-8801-C393C98B5ADF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3E1D09A-A9EB-431C-A991-FBDC58C62265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AF586717-2774-489D-8A90-37BFD95570B1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AA6D330F-8F45-4B2C-852B-C7F00D3D38DA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D55C575A-4620-4327-9BC9-C883B2F209A1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B9D18E6B-5FD1-482C-9B79-D5A9B1A1CC41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96914620-91AD-4222-BCE5-FD9237933429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5A941AE3-3A04-469E-8B87-C6D1467AC1AF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6BC5C5C5-BEE5-4175-9320-5D11B0CDA9D2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51D851AD-439F-40B5-9B8D-CF93F9D87DD6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EB78BDAD-2A43-41AE-9DCF-19F6F61F3021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C5BF2613-9D48-48F5-8528-93B07719D18A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EEE2E79E-20EF-4BCE-8351-48CCA2B74269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2528229C-9919-41C6-AB6F-04AA18ECA2A5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8290BBCC-B934-43E2-AFA4-0DDEF52D11DB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60E9B124-058E-4373-9372-5DDF70049DE4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61ACE54C-6576-4902-886B-1EC2A98C6AAE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6CC20B28-C038-42BB-972E-ACC17828271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91059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91154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5581650" y="9163050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1C6EC8C2-36D6-41E3-B346-2A064D92B8F6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38BCDAF4-ADC3-418A-AD54-A3497155FBED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5A583212-AE65-4A42-8FA9-B95C5EAA18ED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908BEE32-E53F-4504-89C4-22F3A068BCB8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CE12D7B9-B4F1-4BB6-A322-FA3F6F5D373C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70ADDCCD-C43A-49DE-8887-983D0F38AEA1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89E6A53A-6F2F-4D62-A6CD-6B6138B999C1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52596CE3-D8CC-4E51-915C-330BEB4D8FC3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E534A5B8-8B4A-4741-94C9-D3979EC4D90D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121EFCFF-F198-4939-A5AF-19C43EE08C6E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FB0D8C1A-60CE-419E-BB63-9616571527E9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1C304216-920E-4997-B819-53B6AAB18684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50C08929-2896-4AC5-8550-EAC862642129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3C5E0E84-E0F3-48CF-BF5E-1C54EB49EF29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496C195D-D3A4-4EB3-A151-3CE969B58D8E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DDBA0998-8671-42E3-8757-9375F72E8D39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E6D12930-B0C2-493C-A5AC-0810B03AC5C6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FB8EFB10-4692-4989-9695-9DCA620A3CE5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1B1C2311-2D7D-46D3-B5AC-3B8E89296E45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D34796BF-25E5-441C-8C40-2B8C3EA073B4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B2F91820-780E-475F-AD28-5C7F9A6253BF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D4816459-7D55-47A6-8D40-E3BCC1F9B039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FFC5C876-9BE8-4521-B60C-4D395434CAA3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4750AAFF-41EC-4B6A-824E-651163453E89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41B530AF-B773-45E3-B8F3-AE582B018258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22D3A378-1493-43B7-8290-0E2021A39B28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E9B239FE-D156-4F6C-8DDC-48A2F9824CBB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A963616D-6AA9-4719-A74A-7F1976E60DA9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871B4C3F-0C3E-4F62-B65F-4E14E0000067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D791A27D-73AF-4B33-9540-2E34F69FCB37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D1ED5BF-A6D9-4100-9969-3D0436FADFA6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45CBAB7C-089D-42EB-9569-B499325EA2A1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EBFACCA2-B360-4764-89F9-659F9DCE01E7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AF123B43-5A3A-4D11-B259-BB80C835213B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FAB486A9-0AAF-4226-ADB6-CA5DF2A6CAC7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5DDC1647-8459-43C1-9DCC-BD2E91077BA1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A6E7B192-2E45-49C5-BFA6-3AD07AEECD17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D2A3881F-11BF-4FC9-9EC7-BEA0C23BD82F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4467C8E8-E1B1-40D2-AEB2-0B26A1AB0F33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1F3F4FFF-2A12-4AC7-AC91-6488D139C2D5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9D863037-81E2-4F56-B19B-DF77A85720F2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A5CBF3E9-5306-4662-A3F0-FC9468E3975C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60F5329D-24D1-4D6D-900F-944CE5813C20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83512E56-CCBA-4E21-A1A6-41CDB32FFE5D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3FF8F73D-1808-4D57-9F63-2376375CF1D5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9689C1D1-6A14-41DB-AF2F-6D967BA4600A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6F8C59A-89FA-4A8D-A965-232A254D7763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762DE256-50B2-4A1D-8948-738911DEA833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587C5906-0EB3-48B9-95BB-AAB089BEE841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13700331-54B4-46D1-9120-D1F9D0A00C77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9A4314C4-6D6E-495B-A0C3-8DE4B7FD6773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A8669F74-F1EE-467B-965E-345FEE43A220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D1D15DED-D9AC-44A1-AD49-4F2AF6D1ADB1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2A4B65E6-830B-4975-8DE1-F9C43F95B33A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8430F8CE-A0A0-4B8A-A907-2EB6ACC6C740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5FCA4D80-92D5-4AC5-A0E8-CB90C5C76525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A75E22AB-C9E5-41FA-A4F0-4C47E5EE7659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805BD91D-DB3A-493D-A605-F4085F3EB0C9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064F63F7-D8C0-468F-92E6-FBFAA3A5A066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479E4BFB-E722-494C-B0DB-660F8CDECDF8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1773E1FD-8145-4B00-95D6-6996F206E683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34A7754F-4FB7-42C9-9371-36C54A92736A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F964BABC-2AA7-4D28-97FD-DAE198C5974C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F7A11996-F232-4D54-B1CF-E368DE78FC74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CA3CBE35-1737-4419-9E1B-21846C6D4362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F0B3CB19-D48F-46A9-AF2F-28D56D40194E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82934B46-781D-4882-B3BC-C5AB4DF9E409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1F4E89CC-A4A8-40D8-88BC-A511BC32C567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A98AB0A2-260E-49C9-9493-CAD2F791CFB1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9C3A013C-167E-40B0-9726-F71DEE637903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10C790C0-A2F6-4031-BEA6-512E52AAC4C5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ED6EA29F-D884-4DBC-8EF3-BDA9D24F5830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0AF27391-BB8B-47BC-B5E9-E01466245EEB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52E750CB-353E-463E-9EC6-7323757183A8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C0EEABC9-3399-4494-B6F9-CC51070FC24D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EF45B6CE-2D39-4C67-8F1D-9A9C87A2D39A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36379858-767D-4F74-87EC-4991D9C21706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359879A9-BE9C-4604-B118-41DDBCF8BC5F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138BAB39-760B-4E5B-953D-49BAF535D652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CB85CFE-FD16-45C6-A86F-044F41836E0D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19A6CE8D-8DC4-4B56-A2BB-2942E1A5D23C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A20EE90E-5E9B-4F77-B9B3-2E5711EC7AC4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605C2FF8-5860-4646-9FE9-554C69828BBD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A592EEA8-33B4-4E41-8D9C-82A01A2535C2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21D3E9B3-FD94-4E88-B8A0-4CADFA93790B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80E20B4-8B5A-4D5A-88E5-0C22664A875D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71C4436B-C521-4BCF-9EC4-E0596686FA13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9FF92AC3-3F0F-4569-947A-8566B6279185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147"/>
  <sheetViews>
    <sheetView tabSelected="1" topLeftCell="A13" zoomScaleNormal="100" workbookViewId="0">
      <selection activeCell="C7" sqref="C7:E7"/>
    </sheetView>
  </sheetViews>
  <sheetFormatPr baseColWidth="10" defaultColWidth="11.42578125" defaultRowHeight="12.75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>
      <c r="A1" s="73"/>
      <c r="B1" s="74"/>
      <c r="C1" s="74"/>
      <c r="D1" s="74"/>
      <c r="E1" s="74"/>
      <c r="F1" s="74"/>
      <c r="G1" s="74"/>
    </row>
    <row r="2" spans="1:9" ht="15" customHeight="1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>
      <c r="A4" s="73"/>
      <c r="B4" s="83" t="s">
        <v>2</v>
      </c>
      <c r="C4" s="216" t="s">
        <v>101</v>
      </c>
      <c r="D4" s="217"/>
      <c r="E4" s="218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>
      <c r="A5" s="73"/>
      <c r="B5" s="84" t="s">
        <v>3</v>
      </c>
      <c r="C5" s="219"/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>
      <c r="A8" s="73"/>
      <c r="B8" s="74"/>
      <c r="C8" s="74"/>
      <c r="D8" s="74"/>
      <c r="E8" s="90"/>
      <c r="F8" s="74"/>
      <c r="G8" s="74"/>
      <c r="H8" s="82"/>
    </row>
    <row r="9" spans="1:9" ht="15" customHeight="1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1.25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1.25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1.25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1.25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1.25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1.25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1.25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>
      <c r="A67" s="134"/>
      <c r="B67" s="135"/>
      <c r="C67" s="135"/>
      <c r="D67" s="135"/>
      <c r="E67" s="136"/>
      <c r="F67" s="136"/>
      <c r="G67" s="136"/>
      <c r="H67" s="125"/>
    </row>
    <row r="68" spans="1:17">
      <c r="A68" s="73"/>
      <c r="B68" s="74"/>
      <c r="C68" s="74"/>
      <c r="D68" s="74"/>
      <c r="E68" s="137"/>
      <c r="F68" s="74"/>
      <c r="G68" s="74"/>
      <c r="H68" s="125"/>
    </row>
    <row r="69" spans="1:17">
      <c r="A69" s="138"/>
      <c r="B69" s="74"/>
      <c r="C69" s="74"/>
      <c r="D69" s="74"/>
      <c r="E69" s="137"/>
      <c r="F69" s="74"/>
      <c r="G69" s="74"/>
      <c r="H69" s="125"/>
    </row>
    <row r="70" spans="1:17" ht="12" customHeight="1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>
      <c r="A71" s="73"/>
      <c r="B71" s="74"/>
      <c r="C71" s="74"/>
      <c r="D71" s="74"/>
      <c r="E71" s="137"/>
      <c r="F71" s="74"/>
      <c r="G71" s="74"/>
      <c r="H71" s="125"/>
    </row>
    <row r="72" spans="1:17" ht="12" customHeight="1">
      <c r="A72" s="134"/>
      <c r="B72" s="74"/>
      <c r="C72" s="74"/>
      <c r="D72" s="74"/>
      <c r="E72" s="137"/>
      <c r="F72" s="74"/>
      <c r="G72" s="74"/>
      <c r="H72" s="125"/>
    </row>
    <row r="73" spans="1:17">
      <c r="A73" s="73"/>
      <c r="B73" s="74"/>
      <c r="C73" s="74"/>
      <c r="D73" s="74"/>
      <c r="E73" s="137"/>
      <c r="F73" s="74"/>
      <c r="G73" s="74"/>
      <c r="H73" s="125"/>
    </row>
    <row r="74" spans="1:17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>
      <c r="A90" s="73"/>
      <c r="B90" s="74"/>
      <c r="C90" s="74"/>
      <c r="D90" s="74"/>
      <c r="E90" s="137"/>
      <c r="F90" s="74"/>
      <c r="G90" s="74"/>
      <c r="H90" s="125"/>
    </row>
    <row r="91" spans="1:10">
      <c r="A91" s="73"/>
      <c r="B91" s="74"/>
      <c r="C91" s="74"/>
      <c r="D91" s="74"/>
      <c r="E91" s="137"/>
      <c r="F91" s="74"/>
      <c r="G91" s="74"/>
      <c r="H91" s="125"/>
    </row>
    <row r="92" spans="1:10">
      <c r="A92" s="73"/>
      <c r="B92" s="74"/>
      <c r="C92" s="74"/>
      <c r="D92" s="74"/>
      <c r="E92" s="137"/>
      <c r="F92" s="74"/>
      <c r="G92" s="74"/>
      <c r="H92" s="125"/>
    </row>
    <row r="93" spans="1:10">
      <c r="A93" s="73"/>
      <c r="B93" s="74"/>
      <c r="C93" s="74"/>
      <c r="D93" s="74"/>
      <c r="E93" s="137"/>
      <c r="F93" s="74"/>
      <c r="G93" s="74"/>
      <c r="H93" s="125"/>
    </row>
    <row r="94" spans="1:10">
      <c r="A94" s="73"/>
      <c r="B94" s="74"/>
      <c r="C94" s="74"/>
      <c r="D94" s="74"/>
      <c r="E94" s="137"/>
      <c r="F94" s="74"/>
      <c r="G94" s="74"/>
      <c r="H94" s="125"/>
    </row>
    <row r="95" spans="1:10">
      <c r="A95" s="73"/>
      <c r="B95" s="74"/>
      <c r="C95" s="74"/>
      <c r="D95" s="74"/>
      <c r="E95" s="137"/>
      <c r="F95" s="74"/>
      <c r="G95" s="74"/>
      <c r="H95" s="125"/>
    </row>
    <row r="96" spans="1:10">
      <c r="A96" s="73"/>
      <c r="B96" s="74"/>
      <c r="C96" s="74"/>
      <c r="D96" s="74"/>
      <c r="E96" s="137"/>
      <c r="F96" s="74"/>
      <c r="G96" s="74"/>
      <c r="H96" s="125"/>
    </row>
    <row r="97" spans="1:8">
      <c r="A97" s="73"/>
      <c r="B97" s="74"/>
      <c r="C97" s="74"/>
      <c r="D97" s="74"/>
      <c r="E97" s="137"/>
      <c r="F97" s="74"/>
      <c r="G97" s="74"/>
      <c r="H97" s="125"/>
    </row>
    <row r="98" spans="1:8">
      <c r="A98" s="73"/>
      <c r="B98" s="74"/>
      <c r="C98" s="74"/>
      <c r="D98" s="74"/>
      <c r="E98" s="137"/>
      <c r="F98" s="74"/>
      <c r="G98" s="74"/>
      <c r="H98" s="125"/>
    </row>
    <row r="99" spans="1:8">
      <c r="A99" s="73"/>
      <c r="B99" s="74"/>
      <c r="C99" s="74"/>
      <c r="D99" s="74"/>
      <c r="E99" s="137"/>
      <c r="F99" s="74"/>
      <c r="G99" s="74"/>
      <c r="H99" s="125"/>
    </row>
    <row r="100" spans="1:8">
      <c r="A100" s="73"/>
      <c r="B100" s="74"/>
      <c r="C100" s="74"/>
      <c r="D100" s="74"/>
      <c r="E100" s="137"/>
      <c r="F100" s="74"/>
      <c r="G100" s="74"/>
      <c r="H100" s="125"/>
    </row>
    <row r="101" spans="1:8">
      <c r="A101" s="73"/>
      <c r="B101" s="74"/>
      <c r="C101" s="74"/>
      <c r="D101" s="74"/>
      <c r="E101" s="137"/>
      <c r="F101" s="74"/>
      <c r="G101" s="74"/>
      <c r="H101" s="125"/>
    </row>
    <row r="102" spans="1:8">
      <c r="A102" s="73"/>
      <c r="B102" s="74"/>
      <c r="C102" s="74"/>
      <c r="D102" s="74"/>
      <c r="E102" s="137"/>
      <c r="F102" s="74"/>
      <c r="G102" s="74"/>
      <c r="H102" s="125"/>
    </row>
    <row r="103" spans="1:8">
      <c r="A103" s="73"/>
      <c r="B103" s="74"/>
      <c r="C103" s="74"/>
      <c r="D103" s="74"/>
      <c r="E103" s="137"/>
      <c r="F103" s="74"/>
      <c r="G103" s="74"/>
      <c r="H103" s="125"/>
    </row>
    <row r="104" spans="1:8">
      <c r="A104" s="73"/>
      <c r="B104" s="74"/>
      <c r="C104" s="74"/>
      <c r="D104" s="74"/>
      <c r="E104" s="137"/>
      <c r="F104" s="74"/>
      <c r="G104" s="74"/>
      <c r="H104" s="125"/>
    </row>
    <row r="105" spans="1:8">
      <c r="A105" s="73"/>
      <c r="B105" s="74"/>
      <c r="C105" s="74"/>
      <c r="D105" s="74"/>
      <c r="E105" s="137"/>
      <c r="F105" s="74"/>
      <c r="G105" s="74"/>
      <c r="H105" s="125"/>
    </row>
    <row r="106" spans="1:8">
      <c r="A106" s="73"/>
      <c r="B106" s="74"/>
      <c r="C106" s="74"/>
      <c r="D106" s="74"/>
      <c r="E106" s="137"/>
      <c r="F106" s="74"/>
      <c r="G106" s="74"/>
      <c r="H106" s="125"/>
    </row>
    <row r="107" spans="1:8">
      <c r="A107" s="73"/>
      <c r="B107" s="74"/>
      <c r="C107" s="74"/>
      <c r="D107" s="74"/>
      <c r="E107" s="137"/>
      <c r="F107" s="74"/>
      <c r="G107" s="74"/>
      <c r="H107" s="125"/>
    </row>
    <row r="108" spans="1:8">
      <c r="A108" s="73"/>
      <c r="B108" s="74"/>
      <c r="C108" s="74"/>
      <c r="D108" s="74"/>
      <c r="E108" s="137"/>
      <c r="F108" s="74"/>
      <c r="G108" s="74"/>
      <c r="H108" s="125"/>
    </row>
    <row r="109" spans="1:8">
      <c r="A109" s="73"/>
      <c r="B109" s="74"/>
      <c r="C109" s="74"/>
      <c r="D109" s="74"/>
      <c r="E109" s="137"/>
      <c r="F109" s="74"/>
      <c r="G109" s="74"/>
      <c r="H109" s="125"/>
    </row>
    <row r="110" spans="1:8">
      <c r="A110" s="73"/>
      <c r="B110" s="74"/>
      <c r="C110" s="74"/>
      <c r="D110" s="74"/>
      <c r="E110" s="137"/>
      <c r="F110" s="74"/>
      <c r="G110" s="74"/>
      <c r="H110" s="125"/>
    </row>
    <row r="111" spans="1:8">
      <c r="A111" s="73"/>
      <c r="B111" s="74"/>
      <c r="C111" s="74"/>
      <c r="D111" s="74"/>
      <c r="E111" s="137"/>
      <c r="F111" s="74"/>
      <c r="G111" s="74"/>
      <c r="H111" s="125"/>
    </row>
    <row r="112" spans="1:8">
      <c r="A112" s="73"/>
      <c r="B112" s="74"/>
      <c r="C112" s="74"/>
      <c r="D112" s="74"/>
      <c r="E112" s="137"/>
      <c r="F112" s="74"/>
      <c r="G112" s="74"/>
      <c r="H112" s="125"/>
    </row>
    <row r="113" spans="1:8">
      <c r="A113" s="73"/>
      <c r="B113" s="74"/>
      <c r="C113" s="74"/>
      <c r="D113" s="74"/>
      <c r="E113" s="137"/>
      <c r="F113" s="74"/>
      <c r="G113" s="74"/>
      <c r="H113" s="125"/>
    </row>
    <row r="114" spans="1:8">
      <c r="A114" s="73"/>
      <c r="B114" s="74"/>
      <c r="C114" s="74"/>
      <c r="D114" s="74"/>
      <c r="E114" s="137"/>
      <c r="F114" s="74"/>
      <c r="G114" s="74"/>
      <c r="H114" s="125"/>
    </row>
    <row r="115" spans="1:8">
      <c r="A115" s="73"/>
      <c r="B115" s="74"/>
      <c r="C115" s="74"/>
      <c r="D115" s="74"/>
      <c r="E115" s="137"/>
      <c r="F115" s="74"/>
      <c r="G115" s="74"/>
      <c r="H115" s="125"/>
    </row>
    <row r="116" spans="1:8">
      <c r="A116" s="73"/>
      <c r="B116" s="74"/>
      <c r="C116" s="74"/>
      <c r="D116" s="74"/>
      <c r="E116" s="137"/>
      <c r="F116" s="74"/>
      <c r="G116" s="74"/>
      <c r="H116" s="125"/>
    </row>
    <row r="117" spans="1:8">
      <c r="A117" s="73"/>
      <c r="B117" s="74"/>
      <c r="C117" s="74"/>
      <c r="D117" s="74"/>
      <c r="E117" s="137"/>
      <c r="F117" s="74"/>
      <c r="G117" s="74"/>
      <c r="H117" s="125"/>
    </row>
    <row r="118" spans="1:8">
      <c r="A118" s="73"/>
      <c r="B118" s="74"/>
      <c r="C118" s="74"/>
      <c r="D118" s="74"/>
      <c r="E118" s="137"/>
      <c r="F118" s="74"/>
      <c r="G118" s="74"/>
      <c r="H118" s="125"/>
    </row>
    <row r="119" spans="1:8">
      <c r="A119" s="73"/>
      <c r="B119" s="74"/>
      <c r="C119" s="74"/>
      <c r="D119" s="74"/>
      <c r="E119" s="137"/>
      <c r="F119" s="74"/>
      <c r="G119" s="74"/>
      <c r="H119" s="125"/>
    </row>
    <row r="120" spans="1:8">
      <c r="A120" s="73"/>
      <c r="B120" s="74"/>
      <c r="C120" s="74"/>
      <c r="D120" s="74"/>
      <c r="E120" s="137"/>
      <c r="F120" s="74"/>
      <c r="G120" s="74"/>
      <c r="H120" s="125"/>
    </row>
    <row r="121" spans="1:8">
      <c r="A121" s="73"/>
      <c r="B121" s="74"/>
      <c r="C121" s="74"/>
      <c r="D121" s="74"/>
      <c r="E121" s="137"/>
      <c r="F121" s="74"/>
      <c r="G121" s="74"/>
      <c r="H121" s="125"/>
    </row>
    <row r="122" spans="1:8">
      <c r="A122" s="73"/>
      <c r="B122" s="74"/>
      <c r="C122" s="74"/>
      <c r="D122" s="74"/>
      <c r="E122" s="137"/>
      <c r="F122" s="74"/>
      <c r="G122" s="74"/>
      <c r="H122" s="125"/>
    </row>
    <row r="123" spans="1:8">
      <c r="A123" s="73"/>
      <c r="B123" s="74"/>
      <c r="C123" s="74"/>
      <c r="D123" s="74"/>
      <c r="E123" s="137"/>
      <c r="F123" s="74"/>
      <c r="G123" s="74"/>
      <c r="H123" s="125"/>
    </row>
    <row r="124" spans="1:8">
      <c r="A124" s="73"/>
      <c r="B124" s="74"/>
      <c r="C124" s="74"/>
      <c r="D124" s="74"/>
      <c r="E124" s="137"/>
      <c r="F124" s="74"/>
      <c r="G124" s="74"/>
      <c r="H124" s="125"/>
    </row>
    <row r="125" spans="1:8">
      <c r="A125" s="73"/>
      <c r="B125" s="74"/>
      <c r="C125" s="74"/>
      <c r="D125" s="74"/>
      <c r="E125" s="137"/>
      <c r="F125" s="74"/>
      <c r="G125" s="74"/>
      <c r="H125" s="125"/>
    </row>
    <row r="126" spans="1:8">
      <c r="A126" s="73"/>
      <c r="B126" s="74"/>
      <c r="C126" s="74"/>
      <c r="D126" s="74"/>
      <c r="E126" s="137"/>
      <c r="F126" s="74"/>
      <c r="G126" s="74"/>
      <c r="H126" s="125"/>
    </row>
    <row r="127" spans="1:8">
      <c r="A127" s="73"/>
      <c r="B127" s="74"/>
      <c r="C127" s="74"/>
      <c r="D127" s="74"/>
      <c r="E127" s="137"/>
      <c r="F127" s="74"/>
      <c r="G127" s="74"/>
      <c r="H127" s="125"/>
    </row>
    <row r="128" spans="1:8">
      <c r="A128" s="73"/>
      <c r="B128" s="74"/>
      <c r="C128" s="74"/>
      <c r="D128" s="74"/>
      <c r="E128" s="137"/>
      <c r="F128" s="74"/>
      <c r="G128" s="74"/>
      <c r="H128" s="125"/>
    </row>
    <row r="129" spans="1:8">
      <c r="A129" s="73"/>
      <c r="B129" s="74"/>
      <c r="C129" s="74"/>
      <c r="D129" s="74"/>
      <c r="E129" s="137"/>
      <c r="F129" s="74"/>
      <c r="G129" s="74"/>
      <c r="H129" s="125"/>
    </row>
    <row r="130" spans="1:8">
      <c r="A130" s="73"/>
      <c r="B130" s="74"/>
      <c r="C130" s="74"/>
      <c r="D130" s="74"/>
      <c r="E130" s="137"/>
      <c r="F130" s="74"/>
      <c r="G130" s="74"/>
      <c r="H130" s="125"/>
    </row>
    <row r="131" spans="1:8">
      <c r="A131" s="73"/>
      <c r="B131" s="74"/>
      <c r="C131" s="74"/>
      <c r="D131" s="74"/>
      <c r="E131" s="137"/>
      <c r="F131" s="74"/>
      <c r="G131" s="74"/>
      <c r="H131" s="125"/>
    </row>
    <row r="132" spans="1:8">
      <c r="A132" s="73"/>
      <c r="B132" s="74"/>
      <c r="C132" s="74"/>
      <c r="D132" s="74"/>
      <c r="E132" s="137"/>
      <c r="F132" s="74"/>
      <c r="G132" s="74"/>
      <c r="H132" s="125"/>
    </row>
    <row r="133" spans="1:8">
      <c r="A133" s="73"/>
      <c r="B133" s="74"/>
      <c r="C133" s="74"/>
      <c r="D133" s="74"/>
      <c r="E133" s="137"/>
      <c r="F133" s="74"/>
      <c r="G133" s="74"/>
      <c r="H133" s="125"/>
    </row>
    <row r="134" spans="1:8">
      <c r="A134" s="73"/>
      <c r="B134" s="74"/>
      <c r="C134" s="74"/>
      <c r="D134" s="74"/>
      <c r="E134" s="137"/>
      <c r="F134" s="74"/>
      <c r="G134" s="74"/>
      <c r="H134" s="125"/>
    </row>
    <row r="135" spans="1:8">
      <c r="A135" s="73"/>
      <c r="B135" s="74"/>
      <c r="C135" s="74"/>
      <c r="D135" s="74"/>
      <c r="E135" s="137"/>
      <c r="F135" s="74"/>
      <c r="G135" s="74"/>
      <c r="H135" s="125"/>
    </row>
    <row r="136" spans="1:8">
      <c r="A136" s="73"/>
      <c r="B136" s="74"/>
      <c r="C136" s="74"/>
      <c r="D136" s="74"/>
      <c r="E136" s="137"/>
      <c r="F136" s="74"/>
      <c r="G136" s="74"/>
      <c r="H136" s="125"/>
    </row>
    <row r="137" spans="1:8">
      <c r="A137" s="73"/>
      <c r="B137" s="74"/>
      <c r="C137" s="74"/>
      <c r="D137" s="74"/>
      <c r="E137" s="137"/>
      <c r="F137" s="74"/>
      <c r="G137" s="74"/>
      <c r="H137" s="125"/>
    </row>
    <row r="138" spans="1:8">
      <c r="A138" s="73"/>
      <c r="B138" s="74"/>
      <c r="C138" s="74"/>
      <c r="D138" s="74"/>
      <c r="E138" s="137"/>
      <c r="F138" s="74"/>
      <c r="G138" s="74"/>
      <c r="H138" s="125"/>
    </row>
    <row r="139" spans="1:8">
      <c r="A139" s="73"/>
      <c r="B139" s="74"/>
      <c r="C139" s="74"/>
      <c r="D139" s="74"/>
      <c r="E139" s="137"/>
      <c r="F139" s="74"/>
      <c r="G139" s="74"/>
      <c r="H139" s="125"/>
    </row>
    <row r="140" spans="1:8">
      <c r="A140" s="73"/>
      <c r="B140" s="74"/>
      <c r="C140" s="74"/>
      <c r="D140" s="74"/>
      <c r="E140" s="137"/>
      <c r="F140" s="74"/>
      <c r="G140" s="74"/>
      <c r="H140" s="125"/>
    </row>
    <row r="141" spans="1:8">
      <c r="A141" s="73"/>
      <c r="B141" s="74"/>
      <c r="C141" s="74"/>
      <c r="D141" s="74"/>
      <c r="E141" s="74"/>
      <c r="F141" s="74"/>
      <c r="G141" s="74"/>
      <c r="H141" s="125"/>
    </row>
    <row r="142" spans="1:8">
      <c r="A142" s="73"/>
      <c r="B142" s="74"/>
      <c r="C142" s="74"/>
      <c r="D142" s="74"/>
      <c r="E142" s="74"/>
      <c r="F142" s="74"/>
      <c r="G142" s="74"/>
      <c r="H142" s="125"/>
    </row>
    <row r="143" spans="1:8">
      <c r="A143" s="73"/>
      <c r="B143" s="74"/>
      <c r="C143" s="74"/>
      <c r="D143" s="74"/>
      <c r="E143" s="74"/>
      <c r="F143" s="74"/>
      <c r="G143" s="74"/>
      <c r="H143" s="125"/>
    </row>
    <row r="144" spans="1:8">
      <c r="A144" s="73"/>
      <c r="B144" s="74"/>
      <c r="C144" s="74"/>
      <c r="D144" s="74"/>
      <c r="E144" s="74"/>
      <c r="F144" s="74"/>
      <c r="G144" s="74"/>
      <c r="H144" s="125"/>
    </row>
    <row r="145" spans="1:8">
      <c r="A145" s="73"/>
      <c r="B145" s="74"/>
      <c r="C145" s="74"/>
      <c r="D145" s="74"/>
      <c r="E145" s="74"/>
      <c r="F145" s="74"/>
      <c r="G145" s="74"/>
      <c r="H145" s="125"/>
    </row>
    <row r="146" spans="1:8">
      <c r="A146" s="73"/>
      <c r="B146" s="74"/>
      <c r="C146" s="74"/>
      <c r="D146" s="74"/>
      <c r="E146" s="74"/>
      <c r="F146" s="74"/>
      <c r="G146" s="74"/>
      <c r="H146" s="125"/>
    </row>
    <row r="147" spans="1:8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00000000-0002-0000-0000-000000000000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00000000-0002-0000-0000-000001000000}">
      <formula1>0</formula1>
    </dataValidation>
    <dataValidation type="decimal" allowBlank="1" showInputMessage="1" showErrorMessage="1" sqref="E19 E30 E49 E58" xr:uid="{00000000-0002-0000-0000-000002000000}">
      <formula1>-1</formula1>
      <formula2>1</formula2>
    </dataValidation>
    <dataValidation type="list" allowBlank="1" showInputMessage="1" showErrorMessage="1" sqref="C4:E4" xr:uid="{00000000-0002-0000-0000-000003000000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66EDC0-410D-484D-9CF3-B6D73B7E0C33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>
      <c r="A1" s="73"/>
      <c r="B1" s="74"/>
      <c r="C1" s="74"/>
      <c r="D1" s="74"/>
      <c r="E1" s="74"/>
      <c r="F1" s="74"/>
      <c r="G1" s="74"/>
    </row>
    <row r="2" spans="1:9" ht="15" customHeight="1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Aufbaulänge [m]</v>
      </c>
      <c r="G3" s="11"/>
      <c r="H3" s="82"/>
    </row>
    <row r="4" spans="1:9" ht="15" customHeight="1">
      <c r="A4" s="73"/>
      <c r="B4" s="83" t="s">
        <v>2</v>
      </c>
      <c r="C4" s="216" t="s">
        <v>98</v>
      </c>
      <c r="D4" s="217"/>
      <c r="E4" s="218"/>
      <c r="F4" s="81" t="str">
        <f>IF(OR(C4=C75,C4="")=TRUE,"",IF(OR(C4=C81,C4=C82,C4=C83,C4=C84,C4=C85,C4=C86,C4=C89)=FALSE,"Umbaulänge [m]","Umsetzen [St]"))</f>
        <v>Umbaulänge [m]</v>
      </c>
      <c r="G4" s="11"/>
      <c r="H4" s="82"/>
    </row>
    <row r="5" spans="1:9" ht="15" customHeight="1">
      <c r="A5" s="73"/>
      <c r="B5" s="84" t="s">
        <v>3</v>
      </c>
      <c r="C5" s="219"/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>
      <c r="A8" s="73"/>
      <c r="B8" s="74"/>
      <c r="C8" s="74"/>
      <c r="D8" s="74"/>
      <c r="E8" s="90"/>
      <c r="F8" s="74"/>
      <c r="G8" s="74"/>
      <c r="H8" s="82"/>
    </row>
    <row r="9" spans="1:9" ht="15" customHeight="1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[EUR/m]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[EUR/m]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[EUR/m*d]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>
      <c r="A51" s="91">
        <v>43</v>
      </c>
      <c r="B51" s="98" t="str">
        <f>IF(OR(C4=C75,C4="",C4=C78,C4=C79)=TRUE,"","Bedienung gesamt")</f>
        <v/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1.25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1.25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1.25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1.25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1.25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1.25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1.25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>
      <c r="A67" s="134"/>
      <c r="B67" s="135"/>
      <c r="C67" s="135"/>
      <c r="D67" s="135"/>
      <c r="E67" s="136"/>
      <c r="F67" s="136"/>
      <c r="G67" s="136"/>
      <c r="H67" s="125"/>
    </row>
    <row r="68" spans="1:17">
      <c r="A68" s="73"/>
      <c r="B68" s="74"/>
      <c r="C68" s="74"/>
      <c r="D68" s="74"/>
      <c r="E68" s="137"/>
      <c r="F68" s="74"/>
      <c r="G68" s="74"/>
      <c r="H68" s="125"/>
    </row>
    <row r="69" spans="1:17">
      <c r="A69" s="138"/>
      <c r="B69" s="74"/>
      <c r="C69" s="74"/>
      <c r="D69" s="74"/>
      <c r="E69" s="137"/>
      <c r="F69" s="74"/>
      <c r="G69" s="74"/>
      <c r="H69" s="125"/>
    </row>
    <row r="70" spans="1:17" ht="12" customHeight="1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>
      <c r="A71" s="73"/>
      <c r="B71" s="74"/>
      <c r="C71" s="74"/>
      <c r="D71" s="74"/>
      <c r="E71" s="137"/>
      <c r="F71" s="74"/>
      <c r="G71" s="74"/>
      <c r="H71" s="125"/>
    </row>
    <row r="72" spans="1:17" ht="12" customHeight="1">
      <c r="A72" s="134"/>
      <c r="B72" s="74"/>
      <c r="C72" s="74"/>
      <c r="D72" s="74"/>
      <c r="E72" s="137"/>
      <c r="F72" s="74"/>
      <c r="G72" s="74"/>
      <c r="H72" s="125"/>
    </row>
    <row r="73" spans="1:17">
      <c r="A73" s="73"/>
      <c r="B73" s="74"/>
      <c r="C73" s="74"/>
      <c r="D73" s="74"/>
      <c r="E73" s="137"/>
      <c r="F73" s="74"/>
      <c r="G73" s="74"/>
      <c r="H73" s="125"/>
    </row>
    <row r="74" spans="1:17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>
      <c r="A90" s="73"/>
      <c r="B90" s="74"/>
      <c r="C90" s="74"/>
      <c r="D90" s="74"/>
      <c r="E90" s="137"/>
      <c r="F90" s="74"/>
      <c r="G90" s="74"/>
      <c r="H90" s="125"/>
    </row>
    <row r="91" spans="1:10">
      <c r="A91" s="73"/>
      <c r="B91" s="74"/>
      <c r="C91" s="74"/>
      <c r="D91" s="74"/>
      <c r="E91" s="137"/>
      <c r="F91" s="74"/>
      <c r="G91" s="74"/>
      <c r="H91" s="125"/>
    </row>
    <row r="92" spans="1:10">
      <c r="A92" s="73"/>
      <c r="B92" s="74"/>
      <c r="C92" s="74"/>
      <c r="D92" s="74"/>
      <c r="E92" s="137"/>
      <c r="F92" s="74"/>
      <c r="G92" s="74"/>
      <c r="H92" s="125"/>
    </row>
    <row r="93" spans="1:10">
      <c r="A93" s="73"/>
      <c r="B93" s="74"/>
      <c r="C93" s="74"/>
      <c r="D93" s="74"/>
      <c r="E93" s="137"/>
      <c r="F93" s="74"/>
      <c r="G93" s="74"/>
      <c r="H93" s="125"/>
    </row>
    <row r="94" spans="1:10">
      <c r="A94" s="73"/>
      <c r="B94" s="74"/>
      <c r="C94" s="74"/>
      <c r="D94" s="74"/>
      <c r="E94" s="137"/>
      <c r="F94" s="74"/>
      <c r="G94" s="74"/>
      <c r="H94" s="125"/>
    </row>
    <row r="95" spans="1:10">
      <c r="A95" s="73"/>
      <c r="B95" s="74"/>
      <c r="C95" s="74"/>
      <c r="D95" s="74"/>
      <c r="E95" s="137"/>
      <c r="F95" s="74"/>
      <c r="G95" s="74"/>
      <c r="H95" s="125"/>
    </row>
    <row r="96" spans="1:10">
      <c r="A96" s="73"/>
      <c r="B96" s="74"/>
      <c r="C96" s="74"/>
      <c r="D96" s="74"/>
      <c r="E96" s="137"/>
      <c r="F96" s="74"/>
      <c r="G96" s="74"/>
      <c r="H96" s="125"/>
    </row>
    <row r="97" spans="1:8">
      <c r="A97" s="73"/>
      <c r="B97" s="74"/>
      <c r="C97" s="74"/>
      <c r="D97" s="74"/>
      <c r="E97" s="137"/>
      <c r="F97" s="74"/>
      <c r="G97" s="74"/>
      <c r="H97" s="125"/>
    </row>
    <row r="98" spans="1:8">
      <c r="A98" s="73"/>
      <c r="B98" s="74"/>
      <c r="C98" s="74"/>
      <c r="D98" s="74"/>
      <c r="E98" s="137"/>
      <c r="F98" s="74"/>
      <c r="G98" s="74"/>
      <c r="H98" s="125"/>
    </row>
    <row r="99" spans="1:8">
      <c r="A99" s="73"/>
      <c r="B99" s="74"/>
      <c r="C99" s="74"/>
      <c r="D99" s="74"/>
      <c r="E99" s="137"/>
      <c r="F99" s="74"/>
      <c r="G99" s="74"/>
      <c r="H99" s="125"/>
    </row>
    <row r="100" spans="1:8">
      <c r="A100" s="73"/>
      <c r="B100" s="74"/>
      <c r="C100" s="74"/>
      <c r="D100" s="74"/>
      <c r="E100" s="137"/>
      <c r="F100" s="74"/>
      <c r="G100" s="74"/>
      <c r="H100" s="125"/>
    </row>
    <row r="101" spans="1:8">
      <c r="A101" s="73"/>
      <c r="B101" s="74"/>
      <c r="C101" s="74"/>
      <c r="D101" s="74"/>
      <c r="E101" s="137"/>
      <c r="F101" s="74"/>
      <c r="G101" s="74"/>
      <c r="H101" s="125"/>
    </row>
    <row r="102" spans="1:8">
      <c r="A102" s="73"/>
      <c r="B102" s="74"/>
      <c r="C102" s="74"/>
      <c r="D102" s="74"/>
      <c r="E102" s="137"/>
      <c r="F102" s="74"/>
      <c r="G102" s="74"/>
      <c r="H102" s="125"/>
    </row>
    <row r="103" spans="1:8">
      <c r="A103" s="73"/>
      <c r="B103" s="74"/>
      <c r="C103" s="74"/>
      <c r="D103" s="74"/>
      <c r="E103" s="137"/>
      <c r="F103" s="74"/>
      <c r="G103" s="74"/>
      <c r="H103" s="125"/>
    </row>
    <row r="104" spans="1:8">
      <c r="A104" s="73"/>
      <c r="B104" s="74"/>
      <c r="C104" s="74"/>
      <c r="D104" s="74"/>
      <c r="E104" s="137"/>
      <c r="F104" s="74"/>
      <c r="G104" s="74"/>
      <c r="H104" s="125"/>
    </row>
    <row r="105" spans="1:8">
      <c r="A105" s="73"/>
      <c r="B105" s="74"/>
      <c r="C105" s="74"/>
      <c r="D105" s="74"/>
      <c r="E105" s="137"/>
      <c r="F105" s="74"/>
      <c r="G105" s="74"/>
      <c r="H105" s="125"/>
    </row>
    <row r="106" spans="1:8">
      <c r="A106" s="73"/>
      <c r="B106" s="74"/>
      <c r="C106" s="74"/>
      <c r="D106" s="74"/>
      <c r="E106" s="137"/>
      <c r="F106" s="74"/>
      <c r="G106" s="74"/>
      <c r="H106" s="125"/>
    </row>
    <row r="107" spans="1:8">
      <c r="A107" s="73"/>
      <c r="B107" s="74"/>
      <c r="C107" s="74"/>
      <c r="D107" s="74"/>
      <c r="E107" s="137"/>
      <c r="F107" s="74"/>
      <c r="G107" s="74"/>
      <c r="H107" s="125"/>
    </row>
    <row r="108" spans="1:8">
      <c r="A108" s="73"/>
      <c r="B108" s="74"/>
      <c r="C108" s="74"/>
      <c r="D108" s="74"/>
      <c r="E108" s="137"/>
      <c r="F108" s="74"/>
      <c r="G108" s="74"/>
      <c r="H108" s="125"/>
    </row>
    <row r="109" spans="1:8">
      <c r="A109" s="73"/>
      <c r="B109" s="74"/>
      <c r="C109" s="74"/>
      <c r="D109" s="74"/>
      <c r="E109" s="137"/>
      <c r="F109" s="74"/>
      <c r="G109" s="74"/>
      <c r="H109" s="125"/>
    </row>
    <row r="110" spans="1:8">
      <c r="A110" s="73"/>
      <c r="B110" s="74"/>
      <c r="C110" s="74"/>
      <c r="D110" s="74"/>
      <c r="E110" s="137"/>
      <c r="F110" s="74"/>
      <c r="G110" s="74"/>
      <c r="H110" s="125"/>
    </row>
    <row r="111" spans="1:8">
      <c r="A111" s="73"/>
      <c r="B111" s="74"/>
      <c r="C111" s="74"/>
      <c r="D111" s="74"/>
      <c r="E111" s="137"/>
      <c r="F111" s="74"/>
      <c r="G111" s="74"/>
      <c r="H111" s="125"/>
    </row>
    <row r="112" spans="1:8">
      <c r="A112" s="73"/>
      <c r="B112" s="74"/>
      <c r="C112" s="74"/>
      <c r="D112" s="74"/>
      <c r="E112" s="137"/>
      <c r="F112" s="74"/>
      <c r="G112" s="74"/>
      <c r="H112" s="125"/>
    </row>
    <row r="113" spans="1:8">
      <c r="A113" s="73"/>
      <c r="B113" s="74"/>
      <c r="C113" s="74"/>
      <c r="D113" s="74"/>
      <c r="E113" s="137"/>
      <c r="F113" s="74"/>
      <c r="G113" s="74"/>
      <c r="H113" s="125"/>
    </row>
    <row r="114" spans="1:8">
      <c r="A114" s="73"/>
      <c r="B114" s="74"/>
      <c r="C114" s="74"/>
      <c r="D114" s="74"/>
      <c r="E114" s="137"/>
      <c r="F114" s="74"/>
      <c r="G114" s="74"/>
      <c r="H114" s="125"/>
    </row>
    <row r="115" spans="1:8">
      <c r="A115" s="73"/>
      <c r="B115" s="74"/>
      <c r="C115" s="74"/>
      <c r="D115" s="74"/>
      <c r="E115" s="137"/>
      <c r="F115" s="74"/>
      <c r="G115" s="74"/>
      <c r="H115" s="125"/>
    </row>
    <row r="116" spans="1:8">
      <c r="A116" s="73"/>
      <c r="B116" s="74"/>
      <c r="C116" s="74"/>
      <c r="D116" s="74"/>
      <c r="E116" s="137"/>
      <c r="F116" s="74"/>
      <c r="G116" s="74"/>
      <c r="H116" s="125"/>
    </row>
    <row r="117" spans="1:8">
      <c r="A117" s="73"/>
      <c r="B117" s="74"/>
      <c r="C117" s="74"/>
      <c r="D117" s="74"/>
      <c r="E117" s="137"/>
      <c r="F117" s="74"/>
      <c r="G117" s="74"/>
      <c r="H117" s="125"/>
    </row>
    <row r="118" spans="1:8">
      <c r="A118" s="73"/>
      <c r="B118" s="74"/>
      <c r="C118" s="74"/>
      <c r="D118" s="74"/>
      <c r="E118" s="137"/>
      <c r="F118" s="74"/>
      <c r="G118" s="74"/>
      <c r="H118" s="125"/>
    </row>
    <row r="119" spans="1:8">
      <c r="A119" s="73"/>
      <c r="B119" s="74"/>
      <c r="C119" s="74"/>
      <c r="D119" s="74"/>
      <c r="E119" s="137"/>
      <c r="F119" s="74"/>
      <c r="G119" s="74"/>
      <c r="H119" s="125"/>
    </row>
    <row r="120" spans="1:8">
      <c r="A120" s="73"/>
      <c r="B120" s="74"/>
      <c r="C120" s="74"/>
      <c r="D120" s="74"/>
      <c r="E120" s="137"/>
      <c r="F120" s="74"/>
      <c r="G120" s="74"/>
      <c r="H120" s="125"/>
    </row>
    <row r="121" spans="1:8">
      <c r="A121" s="73"/>
      <c r="B121" s="74"/>
      <c r="C121" s="74"/>
      <c r="D121" s="74"/>
      <c r="E121" s="137"/>
      <c r="F121" s="74"/>
      <c r="G121" s="74"/>
      <c r="H121" s="125"/>
    </row>
    <row r="122" spans="1:8">
      <c r="A122" s="73"/>
      <c r="B122" s="74"/>
      <c r="C122" s="74"/>
      <c r="D122" s="74"/>
      <c r="E122" s="137"/>
      <c r="F122" s="74"/>
      <c r="G122" s="74"/>
      <c r="H122" s="125"/>
    </row>
    <row r="123" spans="1:8">
      <c r="A123" s="73"/>
      <c r="B123" s="74"/>
      <c r="C123" s="74"/>
      <c r="D123" s="74"/>
      <c r="E123" s="137"/>
      <c r="F123" s="74"/>
      <c r="G123" s="74"/>
      <c r="H123" s="125"/>
    </row>
    <row r="124" spans="1:8">
      <c r="A124" s="73"/>
      <c r="B124" s="74"/>
      <c r="C124" s="74"/>
      <c r="D124" s="74"/>
      <c r="E124" s="137"/>
      <c r="F124" s="74"/>
      <c r="G124" s="74"/>
      <c r="H124" s="125"/>
    </row>
    <row r="125" spans="1:8">
      <c r="A125" s="73"/>
      <c r="B125" s="74"/>
      <c r="C125" s="74"/>
      <c r="D125" s="74"/>
      <c r="E125" s="137"/>
      <c r="F125" s="74"/>
      <c r="G125" s="74"/>
      <c r="H125" s="125"/>
    </row>
    <row r="126" spans="1:8">
      <c r="A126" s="73"/>
      <c r="B126" s="74"/>
      <c r="C126" s="74"/>
      <c r="D126" s="74"/>
      <c r="E126" s="137"/>
      <c r="F126" s="74"/>
      <c r="G126" s="74"/>
      <c r="H126" s="125"/>
    </row>
    <row r="127" spans="1:8">
      <c r="A127" s="73"/>
      <c r="B127" s="74"/>
      <c r="C127" s="74"/>
      <c r="D127" s="74"/>
      <c r="E127" s="137"/>
      <c r="F127" s="74"/>
      <c r="G127" s="74"/>
      <c r="H127" s="125"/>
    </row>
    <row r="128" spans="1:8">
      <c r="A128" s="73"/>
      <c r="B128" s="74"/>
      <c r="C128" s="74"/>
      <c r="D128" s="74"/>
      <c r="E128" s="137"/>
      <c r="F128" s="74"/>
      <c r="G128" s="74"/>
      <c r="H128" s="125"/>
    </row>
    <row r="129" spans="1:8">
      <c r="A129" s="73"/>
      <c r="B129" s="74"/>
      <c r="C129" s="74"/>
      <c r="D129" s="74"/>
      <c r="E129" s="137"/>
      <c r="F129" s="74"/>
      <c r="G129" s="74"/>
      <c r="H129" s="125"/>
    </row>
    <row r="130" spans="1:8">
      <c r="A130" s="73"/>
      <c r="B130" s="74"/>
      <c r="C130" s="74"/>
      <c r="D130" s="74"/>
      <c r="E130" s="137"/>
      <c r="F130" s="74"/>
      <c r="G130" s="74"/>
      <c r="H130" s="125"/>
    </row>
    <row r="131" spans="1:8">
      <c r="A131" s="73"/>
      <c r="B131" s="74"/>
      <c r="C131" s="74"/>
      <c r="D131" s="74"/>
      <c r="E131" s="137"/>
      <c r="F131" s="74"/>
      <c r="G131" s="74"/>
      <c r="H131" s="125"/>
    </row>
    <row r="132" spans="1:8">
      <c r="A132" s="73"/>
      <c r="B132" s="74"/>
      <c r="C132" s="74"/>
      <c r="D132" s="74"/>
      <c r="E132" s="137"/>
      <c r="F132" s="74"/>
      <c r="G132" s="74"/>
      <c r="H132" s="125"/>
    </row>
    <row r="133" spans="1:8">
      <c r="A133" s="73"/>
      <c r="B133" s="74"/>
      <c r="C133" s="74"/>
      <c r="D133" s="74"/>
      <c r="E133" s="137"/>
      <c r="F133" s="74"/>
      <c r="G133" s="74"/>
      <c r="H133" s="125"/>
    </row>
    <row r="134" spans="1:8">
      <c r="A134" s="73"/>
      <c r="B134" s="74"/>
      <c r="C134" s="74"/>
      <c r="D134" s="74"/>
      <c r="E134" s="137"/>
      <c r="F134" s="74"/>
      <c r="G134" s="74"/>
      <c r="H134" s="125"/>
    </row>
    <row r="135" spans="1:8">
      <c r="A135" s="73"/>
      <c r="B135" s="74"/>
      <c r="C135" s="74"/>
      <c r="D135" s="74"/>
      <c r="E135" s="137"/>
      <c r="F135" s="74"/>
      <c r="G135" s="74"/>
      <c r="H135" s="125"/>
    </row>
    <row r="136" spans="1:8">
      <c r="A136" s="73"/>
      <c r="B136" s="74"/>
      <c r="C136" s="74"/>
      <c r="D136" s="74"/>
      <c r="E136" s="137"/>
      <c r="F136" s="74"/>
      <c r="G136" s="74"/>
      <c r="H136" s="125"/>
    </row>
    <row r="137" spans="1:8">
      <c r="A137" s="73"/>
      <c r="B137" s="74"/>
      <c r="C137" s="74"/>
      <c r="D137" s="74"/>
      <c r="E137" s="137"/>
      <c r="F137" s="74"/>
      <c r="G137" s="74"/>
      <c r="H137" s="125"/>
    </row>
    <row r="138" spans="1:8">
      <c r="A138" s="73"/>
      <c r="B138" s="74"/>
      <c r="C138" s="74"/>
      <c r="D138" s="74"/>
      <c r="E138" s="137"/>
      <c r="F138" s="74"/>
      <c r="G138" s="74"/>
      <c r="H138" s="125"/>
    </row>
    <row r="139" spans="1:8">
      <c r="A139" s="73"/>
      <c r="B139" s="74"/>
      <c r="C139" s="74"/>
      <c r="D139" s="74"/>
      <c r="E139" s="137"/>
      <c r="F139" s="74"/>
      <c r="G139" s="74"/>
      <c r="H139" s="125"/>
    </row>
    <row r="140" spans="1:8">
      <c r="A140" s="73"/>
      <c r="B140" s="74"/>
      <c r="C140" s="74"/>
      <c r="D140" s="74"/>
      <c r="E140" s="137"/>
      <c r="F140" s="74"/>
      <c r="G140" s="74"/>
      <c r="H140" s="125"/>
    </row>
    <row r="141" spans="1:8">
      <c r="A141" s="73"/>
      <c r="B141" s="74"/>
      <c r="C141" s="74"/>
      <c r="D141" s="74"/>
      <c r="E141" s="74"/>
      <c r="F141" s="74"/>
      <c r="G141" s="74"/>
      <c r="H141" s="125"/>
    </row>
    <row r="142" spans="1:8">
      <c r="A142" s="73"/>
      <c r="B142" s="74"/>
      <c r="C142" s="74"/>
      <c r="D142" s="74"/>
      <c r="E142" s="74"/>
      <c r="F142" s="74"/>
      <c r="G142" s="74"/>
      <c r="H142" s="125"/>
    </row>
    <row r="143" spans="1:8">
      <c r="A143" s="73"/>
      <c r="B143" s="74"/>
      <c r="C143" s="74"/>
      <c r="D143" s="74"/>
      <c r="E143" s="74"/>
      <c r="F143" s="74"/>
      <c r="G143" s="74"/>
      <c r="H143" s="125"/>
    </row>
    <row r="144" spans="1:8">
      <c r="A144" s="73"/>
      <c r="B144" s="74"/>
      <c r="C144" s="74"/>
      <c r="D144" s="74"/>
      <c r="E144" s="74"/>
      <c r="F144" s="74"/>
      <c r="G144" s="74"/>
      <c r="H144" s="125"/>
    </row>
    <row r="145" spans="1:8">
      <c r="A145" s="73"/>
      <c r="B145" s="74"/>
      <c r="C145" s="74"/>
      <c r="D145" s="74"/>
      <c r="E145" s="74"/>
      <c r="F145" s="74"/>
      <c r="G145" s="74"/>
      <c r="H145" s="125"/>
    </row>
    <row r="146" spans="1:8">
      <c r="A146" s="73"/>
      <c r="B146" s="74"/>
      <c r="C146" s="74"/>
      <c r="D146" s="74"/>
      <c r="E146" s="74"/>
      <c r="F146" s="74"/>
      <c r="G146" s="74"/>
      <c r="H146" s="125"/>
    </row>
    <row r="147" spans="1:8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C4:E4" xr:uid="{2970B3C1-0132-4236-ACA6-B40524A20B5F}">
      <formula1>$C$74:$C$89</formula1>
    </dataValidation>
    <dataValidation type="decimal" allowBlank="1" showInputMessage="1" showErrorMessage="1" sqref="E19 E30 E49 E58" xr:uid="{CD5CBD04-EF65-4BF4-85B3-104DA5594DAD}">
      <formula1>-1</formula1>
      <formula2>1</formula2>
    </dataValidation>
    <dataValidation type="decimal" operator="greaterThan" allowBlank="1" showInputMessage="1" showErrorMessage="1" sqref="F45 E56 C10:C15 C21:C26 C32:C36 E51:E54 C51:C54 E21:E26 E32:E36 G3:G6 E17 E28 E47 E10:E15" xr:uid="{90233DCC-D768-4280-98EC-0F90861CE920}">
      <formula1>0</formula1>
    </dataValidation>
    <dataValidation type="list" allowBlank="1" showInputMessage="1" showErrorMessage="1" sqref="D10:D15 D21:D26 D32:D36 D51:D54" xr:uid="{27DA14ED-7576-4FD8-A417-76C74C20169E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2B718B-3408-437A-BECB-C60BC426BD0F}">
  <sheetPr>
    <pageSetUpPr fitToPage="1"/>
  </sheetPr>
  <dimension ref="A1:Q142"/>
  <sheetViews>
    <sheetView workbookViewId="0">
      <selection activeCell="C6" sqref="C6:E6"/>
    </sheetView>
  </sheetViews>
  <sheetFormatPr baseColWidth="10" defaultColWidth="11.42578125" defaultRowHeight="12.75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>
      <c r="A2" s="1"/>
      <c r="B2" s="225" t="s">
        <v>112</v>
      </c>
      <c r="C2" s="226"/>
      <c r="D2" s="226"/>
      <c r="E2" s="226"/>
      <c r="F2" s="227"/>
      <c r="G2" s="22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>
      <c r="A3" s="35"/>
      <c r="B3" s="226"/>
      <c r="C3" s="226"/>
      <c r="D3" s="226"/>
      <c r="E3" s="226"/>
      <c r="F3" s="228"/>
      <c r="G3" s="22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>
      <c r="A4" s="1"/>
      <c r="B4" s="44" t="s">
        <v>113</v>
      </c>
      <c r="C4" s="229" t="s">
        <v>146</v>
      </c>
      <c r="D4" s="229"/>
      <c r="E4" s="230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>
      <c r="A5" s="1"/>
      <c r="B5" s="42" t="s">
        <v>3</v>
      </c>
      <c r="C5" s="231"/>
      <c r="D5" s="232"/>
      <c r="E5" s="232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'Sh2'!G7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>
      <c r="A50" s="176"/>
      <c r="B50" s="177"/>
      <c r="C50" s="178"/>
      <c r="D50" s="179"/>
      <c r="E50" s="178"/>
      <c r="F50" s="181"/>
      <c r="G50" s="180"/>
    </row>
    <row r="51" spans="1:17" ht="3" customHeight="1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>
      <c r="A64" s="37"/>
      <c r="B64" s="2"/>
      <c r="C64" s="2"/>
      <c r="D64" s="10"/>
      <c r="E64" s="36"/>
      <c r="F64" s="10"/>
      <c r="G64" s="10"/>
    </row>
    <row r="65" spans="1:17">
      <c r="A65" s="1"/>
      <c r="B65" s="2"/>
      <c r="C65" s="10"/>
      <c r="D65" s="10"/>
      <c r="E65" s="36"/>
      <c r="F65" s="10"/>
      <c r="G65" s="10"/>
    </row>
    <row r="66" spans="1:17">
      <c r="A66" s="40"/>
      <c r="B66" s="10"/>
      <c r="C66" s="10"/>
      <c r="D66" s="10"/>
      <c r="E66" s="36"/>
      <c r="F66" s="10"/>
      <c r="G66" s="10"/>
    </row>
    <row r="67" spans="1:17">
      <c r="A67" s="1"/>
      <c r="B67" s="10"/>
      <c r="C67" s="10" t="s">
        <v>146</v>
      </c>
      <c r="D67" s="10"/>
      <c r="E67" s="36"/>
      <c r="F67" s="10"/>
      <c r="G67" s="10"/>
    </row>
    <row r="68" spans="1:17">
      <c r="A68" s="1"/>
      <c r="B68" s="10"/>
      <c r="C68" s="10" t="s">
        <v>147</v>
      </c>
      <c r="D68" s="10"/>
      <c r="E68" s="36"/>
      <c r="F68" s="10"/>
      <c r="G68" s="10"/>
    </row>
    <row r="69" spans="1:17">
      <c r="A69" s="1"/>
      <c r="B69" s="10"/>
      <c r="C69" s="10" t="s">
        <v>148</v>
      </c>
      <c r="D69" s="10"/>
      <c r="E69" s="36"/>
      <c r="F69" s="10"/>
      <c r="G69" s="10"/>
    </row>
    <row r="70" spans="1:17">
      <c r="A70" s="1"/>
      <c r="B70" s="10"/>
      <c r="C70" s="46" t="s">
        <v>149</v>
      </c>
      <c r="D70" s="10"/>
      <c r="E70" s="36"/>
      <c r="F70" s="10"/>
      <c r="G70" s="10"/>
    </row>
    <row r="71" spans="1:17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89" priority="28" stopIfTrue="1">
      <formula>IF($C$4="AWS / FA / Signal &amp; Magnet",1,0)</formula>
    </cfRule>
  </conditionalFormatting>
  <conditionalFormatting sqref="E10:E11">
    <cfRule type="cellIs" dxfId="88" priority="21" stopIfTrue="1" operator="greaterThan">
      <formula>0</formula>
    </cfRule>
  </conditionalFormatting>
  <conditionalFormatting sqref="E27">
    <cfRule type="cellIs" dxfId="87" priority="4" stopIfTrue="1" operator="greaterThan">
      <formula>0</formula>
    </cfRule>
  </conditionalFormatting>
  <conditionalFormatting sqref="E34">
    <cfRule type="cellIs" dxfId="86" priority="3" stopIfTrue="1" operator="greaterThan">
      <formula>0</formula>
    </cfRule>
  </conditionalFormatting>
  <conditionalFormatting sqref="E41">
    <cfRule type="cellIs" dxfId="85" priority="1" stopIfTrue="1" operator="greaterThan">
      <formula>0</formula>
    </cfRule>
  </conditionalFormatting>
  <conditionalFormatting sqref="F9:F16">
    <cfRule type="cellIs" dxfId="84" priority="16" stopIfTrue="1" operator="greaterThan">
      <formula>0</formula>
    </cfRule>
  </conditionalFormatting>
  <conditionalFormatting sqref="F16">
    <cfRule type="cellIs" dxfId="83" priority="17" stopIfTrue="1" operator="lessThan">
      <formula>0</formula>
    </cfRule>
  </conditionalFormatting>
  <conditionalFormatting sqref="F18:F24">
    <cfRule type="cellIs" dxfId="82" priority="11" stopIfTrue="1" operator="greaterThan">
      <formula>0</formula>
    </cfRule>
  </conditionalFormatting>
  <conditionalFormatting sqref="F24">
    <cfRule type="cellIs" dxfId="81" priority="12" stopIfTrue="1" operator="lessThan">
      <formula>0</formula>
    </cfRule>
  </conditionalFormatting>
  <conditionalFormatting sqref="F26:F31">
    <cfRule type="cellIs" dxfId="80" priority="9" stopIfTrue="1" operator="greaterThan">
      <formula>0</formula>
    </cfRule>
  </conditionalFormatting>
  <conditionalFormatting sqref="F31">
    <cfRule type="cellIs" dxfId="79" priority="10" stopIfTrue="1" operator="lessThan">
      <formula>0</formula>
    </cfRule>
  </conditionalFormatting>
  <conditionalFormatting sqref="F34:F38">
    <cfRule type="cellIs" dxfId="78" priority="7" stopIfTrue="1" operator="greaterThan">
      <formula>0</formula>
    </cfRule>
  </conditionalFormatting>
  <conditionalFormatting sqref="F38">
    <cfRule type="cellIs" dxfId="77" priority="8" stopIfTrue="1" operator="lessThan">
      <formula>0</formula>
    </cfRule>
  </conditionalFormatting>
  <conditionalFormatting sqref="F41:F45">
    <cfRule type="cellIs" dxfId="76" priority="2" stopIfTrue="1" operator="greaterThan">
      <formula>0</formula>
    </cfRule>
  </conditionalFormatting>
  <conditionalFormatting sqref="F45">
    <cfRule type="cellIs" dxfId="75" priority="6" stopIfTrue="1" operator="lessThan">
      <formula>0</formula>
    </cfRule>
  </conditionalFormatting>
  <conditionalFormatting sqref="G15">
    <cfRule type="cellIs" dxfId="74" priority="24" stopIfTrue="1" operator="greaterThan">
      <formula>0</formula>
    </cfRule>
  </conditionalFormatting>
  <dataValidations count="7">
    <dataValidation type="decimal" allowBlank="1" showInputMessage="1" showErrorMessage="1" sqref="E16 E24 E31 E38 E45" xr:uid="{8248CC1F-5DAB-4BF6-8B11-46EA5AF67535}">
      <formula1>-1</formula1>
      <formula2>1</formula2>
    </dataValidation>
    <dataValidation type="decimal" operator="lessThanOrEqual" allowBlank="1" showInputMessage="1" showErrorMessage="1" sqref="E46" xr:uid="{18520F6C-BFFD-4D9A-8A97-47D348DD9C03}">
      <formula1>0</formula1>
    </dataValidation>
    <dataValidation operator="greaterThan" allowBlank="1" showInputMessage="1" showErrorMessage="1" sqref="C9 C40 C33 C26 F26 F33 C12 F40" xr:uid="{574B5277-F13B-44F2-ABB6-D856A1D2601F}"/>
    <dataValidation type="list" allowBlank="1" showInputMessage="1" showErrorMessage="1" sqref="C4:E4" xr:uid="{23AF3359-4D13-48CE-A18E-3C37AA9180D2}">
      <formula1>$C$66:$C$76</formula1>
    </dataValidation>
    <dataValidation type="decimal" operator="greaterThanOrEqual" allowBlank="1" showInputMessage="1" showErrorMessage="1" sqref="E27 E41 E34 E10:E12" xr:uid="{6766D3F9-4B27-418C-A3F9-171F83F9F6F8}">
      <formula1>0</formula1>
    </dataValidation>
    <dataValidation type="decimal" operator="greaterThan" allowBlank="1" showInputMessage="1" showErrorMessage="1" sqref="E29 E26 E36 E33 E22 E18:E20 E43 E14 E40 E9 C20" xr:uid="{18BEA550-7066-4C99-9336-F3511A5DDD42}">
      <formula1>0</formula1>
    </dataValidation>
    <dataValidation type="list" allowBlank="1" showInputMessage="1" showErrorMessage="1" sqref="D18:D20" xr:uid="{35A4FB5A-134E-4425-B955-E315EFBA3F74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0E75D6-1BB4-4958-B360-68F8E5D28BC0}">
  <sheetPr>
    <pageSetUpPr fitToPage="1"/>
  </sheetPr>
  <dimension ref="A1:Q142"/>
  <sheetViews>
    <sheetView workbookViewId="0">
      <selection activeCell="C6" sqref="C6:E6"/>
    </sheetView>
  </sheetViews>
  <sheetFormatPr baseColWidth="10" defaultColWidth="11.42578125" defaultRowHeight="12.75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>
      <c r="A2" s="1"/>
      <c r="B2" s="225" t="s">
        <v>112</v>
      </c>
      <c r="C2" s="226"/>
      <c r="D2" s="226"/>
      <c r="E2" s="226"/>
      <c r="F2" s="227"/>
      <c r="G2" s="22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>
      <c r="A3" s="35"/>
      <c r="B3" s="226"/>
      <c r="C3" s="226"/>
      <c r="D3" s="226"/>
      <c r="E3" s="226"/>
      <c r="F3" s="228"/>
      <c r="G3" s="22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>
      <c r="A4" s="1"/>
      <c r="B4" s="44" t="s">
        <v>113</v>
      </c>
      <c r="C4" s="229" t="s">
        <v>148</v>
      </c>
      <c r="D4" s="229"/>
      <c r="E4" s="230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>
      <c r="A5" s="1"/>
      <c r="B5" s="42" t="s">
        <v>3</v>
      </c>
      <c r="C5" s="231"/>
      <c r="D5" s="232"/>
      <c r="E5" s="232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'Sh2'!G7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>
      <c r="A50" s="176"/>
      <c r="B50" s="177"/>
      <c r="C50" s="178"/>
      <c r="D50" s="179"/>
      <c r="E50" s="178"/>
      <c r="F50" s="181"/>
      <c r="G50" s="180"/>
    </row>
    <row r="51" spans="1:17" ht="3" customHeight="1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>
      <c r="A64" s="37"/>
      <c r="B64" s="2"/>
      <c r="C64" s="2"/>
      <c r="D64" s="10"/>
      <c r="E64" s="36"/>
      <c r="F64" s="10"/>
      <c r="G64" s="10"/>
    </row>
    <row r="65" spans="1:17">
      <c r="A65" s="1"/>
      <c r="B65" s="2"/>
      <c r="C65" s="10"/>
      <c r="D65" s="10"/>
      <c r="E65" s="36"/>
      <c r="F65" s="10"/>
      <c r="G65" s="10"/>
    </row>
    <row r="66" spans="1:17">
      <c r="A66" s="40"/>
      <c r="B66" s="10"/>
      <c r="C66" s="10"/>
      <c r="D66" s="10"/>
      <c r="E66" s="36"/>
      <c r="F66" s="10"/>
      <c r="G66" s="10"/>
    </row>
    <row r="67" spans="1:17">
      <c r="A67" s="1"/>
      <c r="B67" s="10"/>
      <c r="C67" s="10" t="s">
        <v>146</v>
      </c>
      <c r="D67" s="10"/>
      <c r="E67" s="36"/>
      <c r="F67" s="10"/>
      <c r="G67" s="10"/>
    </row>
    <row r="68" spans="1:17">
      <c r="A68" s="1"/>
      <c r="B68" s="10"/>
      <c r="C68" s="10" t="s">
        <v>147</v>
      </c>
      <c r="D68" s="10"/>
      <c r="E68" s="36"/>
      <c r="F68" s="10"/>
      <c r="G68" s="10"/>
    </row>
    <row r="69" spans="1:17">
      <c r="A69" s="1"/>
      <c r="B69" s="10"/>
      <c r="C69" s="10" t="s">
        <v>148</v>
      </c>
      <c r="D69" s="10"/>
      <c r="E69" s="36"/>
      <c r="F69" s="10"/>
      <c r="G69" s="10"/>
    </row>
    <row r="70" spans="1:17">
      <c r="A70" s="1"/>
      <c r="B70" s="10"/>
      <c r="C70" s="46" t="s">
        <v>149</v>
      </c>
      <c r="D70" s="10"/>
      <c r="E70" s="36"/>
      <c r="F70" s="10"/>
      <c r="G70" s="10"/>
    </row>
    <row r="71" spans="1:17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73" priority="16" stopIfTrue="1">
      <formula>IF($C$4="AWS / FA / Signal &amp; Magnet",1,0)</formula>
    </cfRule>
  </conditionalFormatting>
  <conditionalFormatting sqref="E10:E11">
    <cfRule type="cellIs" dxfId="72" priority="14" stopIfTrue="1" operator="greaterThan">
      <formula>0</formula>
    </cfRule>
  </conditionalFormatting>
  <conditionalFormatting sqref="E27">
    <cfRule type="cellIs" dxfId="71" priority="4" stopIfTrue="1" operator="greaterThan">
      <formula>0</formula>
    </cfRule>
  </conditionalFormatting>
  <conditionalFormatting sqref="E34">
    <cfRule type="cellIs" dxfId="70" priority="3" stopIfTrue="1" operator="greaterThan">
      <formula>0</formula>
    </cfRule>
  </conditionalFormatting>
  <conditionalFormatting sqref="E41">
    <cfRule type="cellIs" dxfId="69" priority="1" stopIfTrue="1" operator="greaterThan">
      <formula>0</formula>
    </cfRule>
  </conditionalFormatting>
  <conditionalFormatting sqref="F9:F16">
    <cfRule type="cellIs" dxfId="68" priority="12" stopIfTrue="1" operator="greaterThan">
      <formula>0</formula>
    </cfRule>
  </conditionalFormatting>
  <conditionalFormatting sqref="F16">
    <cfRule type="cellIs" dxfId="67" priority="13" stopIfTrue="1" operator="lessThan">
      <formula>0</formula>
    </cfRule>
  </conditionalFormatting>
  <conditionalFormatting sqref="F18:F24">
    <cfRule type="cellIs" dxfId="66" priority="10" stopIfTrue="1" operator="greaterThan">
      <formula>0</formula>
    </cfRule>
  </conditionalFormatting>
  <conditionalFormatting sqref="F24">
    <cfRule type="cellIs" dxfId="65" priority="11" stopIfTrue="1" operator="lessThan">
      <formula>0</formula>
    </cfRule>
  </conditionalFormatting>
  <conditionalFormatting sqref="F26:F31">
    <cfRule type="cellIs" dxfId="64" priority="8" stopIfTrue="1" operator="greaterThan">
      <formula>0</formula>
    </cfRule>
  </conditionalFormatting>
  <conditionalFormatting sqref="F31">
    <cfRule type="cellIs" dxfId="63" priority="9" stopIfTrue="1" operator="lessThan">
      <formula>0</formula>
    </cfRule>
  </conditionalFormatting>
  <conditionalFormatting sqref="F34:F38">
    <cfRule type="cellIs" dxfId="62" priority="6" stopIfTrue="1" operator="greaterThan">
      <formula>0</formula>
    </cfRule>
  </conditionalFormatting>
  <conditionalFormatting sqref="F38">
    <cfRule type="cellIs" dxfId="61" priority="7" stopIfTrue="1" operator="lessThan">
      <formula>0</formula>
    </cfRule>
  </conditionalFormatting>
  <conditionalFormatting sqref="F41:F45">
    <cfRule type="cellIs" dxfId="60" priority="2" stopIfTrue="1" operator="greaterThan">
      <formula>0</formula>
    </cfRule>
  </conditionalFormatting>
  <conditionalFormatting sqref="F45">
    <cfRule type="cellIs" dxfId="59" priority="5" stopIfTrue="1" operator="lessThan">
      <formula>0</formula>
    </cfRule>
  </conditionalFormatting>
  <conditionalFormatting sqref="G15">
    <cfRule type="cellIs" dxfId="58" priority="15" stopIfTrue="1" operator="greaterThan">
      <formula>0</formula>
    </cfRule>
  </conditionalFormatting>
  <dataValidations count="7">
    <dataValidation type="list" allowBlank="1" showInputMessage="1" showErrorMessage="1" sqref="D18:D20" xr:uid="{2C981C2C-2DC0-4130-A3AE-AD25881AEBED}">
      <formula1>"h, Stk, psch"</formula1>
    </dataValidation>
    <dataValidation type="decimal" operator="greaterThan" allowBlank="1" showInputMessage="1" showErrorMessage="1" sqref="E29 E26 E36 E33 E22 E18:E20 E43 E14 E40 E9 C20" xr:uid="{83508839-30FF-4488-90B8-B38C7ED1F3DC}">
      <formula1>0</formula1>
    </dataValidation>
    <dataValidation type="decimal" operator="greaterThanOrEqual" allowBlank="1" showInputMessage="1" showErrorMessage="1" sqref="E27 E41 E34 E10:E12" xr:uid="{DAE57849-3619-4336-AA3A-0B39646D2629}">
      <formula1>0</formula1>
    </dataValidation>
    <dataValidation type="list" allowBlank="1" showInputMessage="1" showErrorMessage="1" sqref="C4:E4" xr:uid="{543048BE-EB2D-4C58-96F9-FECB142C2074}">
      <formula1>$C$66:$C$76</formula1>
    </dataValidation>
    <dataValidation operator="greaterThan" allowBlank="1" showInputMessage="1" showErrorMessage="1" sqref="C9 C40 C33 C26 F26 F33 C12 F40" xr:uid="{5780B0D5-8741-475D-847A-E92E85F80676}"/>
    <dataValidation type="decimal" operator="lessThanOrEqual" allowBlank="1" showInputMessage="1" showErrorMessage="1" sqref="E46" xr:uid="{9C037CFC-0775-4378-A315-041D6249066A}">
      <formula1>0</formula1>
    </dataValidation>
    <dataValidation type="decimal" allowBlank="1" showInputMessage="1" showErrorMessage="1" sqref="E16 E24 E31 E38 E45" xr:uid="{69B037BF-6549-48ED-B5BB-F97AABF28B7A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142"/>
  <sheetViews>
    <sheetView workbookViewId="0">
      <selection activeCell="C6" sqref="C6:E6"/>
    </sheetView>
  </sheetViews>
  <sheetFormatPr baseColWidth="10" defaultColWidth="11.42578125" defaultRowHeight="12.75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>
      <c r="A2" s="1"/>
      <c r="B2" s="225" t="s">
        <v>112</v>
      </c>
      <c r="C2" s="226"/>
      <c r="D2" s="226"/>
      <c r="E2" s="226"/>
      <c r="F2" s="227"/>
      <c r="G2" s="22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>
      <c r="A3" s="35"/>
      <c r="B3" s="226"/>
      <c r="C3" s="226"/>
      <c r="D3" s="226"/>
      <c r="E3" s="226"/>
      <c r="F3" s="228"/>
      <c r="G3" s="22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>
      <c r="A4" s="1"/>
      <c r="B4" s="44" t="s">
        <v>113</v>
      </c>
      <c r="C4" s="229" t="s">
        <v>147</v>
      </c>
      <c r="D4" s="229"/>
      <c r="E4" s="230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>
      <c r="A5" s="1"/>
      <c r="B5" s="42" t="s">
        <v>3</v>
      </c>
      <c r="C5" s="231"/>
      <c r="D5" s="232"/>
      <c r="E5" s="232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'Sh2'!G7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>
      <c r="A50" s="176"/>
      <c r="B50" s="177"/>
      <c r="C50" s="178"/>
      <c r="D50" s="179"/>
      <c r="E50" s="178"/>
      <c r="F50" s="181"/>
      <c r="G50" s="180"/>
    </row>
    <row r="51" spans="1:17" ht="3" customHeight="1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>
      <c r="A64" s="37"/>
      <c r="B64" s="2"/>
      <c r="C64" s="2"/>
      <c r="D64" s="10"/>
      <c r="E64" s="36"/>
      <c r="F64" s="10"/>
      <c r="G64" s="10"/>
    </row>
    <row r="65" spans="1:17">
      <c r="A65" s="1"/>
      <c r="B65" s="2"/>
      <c r="C65" s="10"/>
      <c r="D65" s="10"/>
      <c r="E65" s="36"/>
      <c r="F65" s="10"/>
      <c r="G65" s="10"/>
    </row>
    <row r="66" spans="1:17">
      <c r="A66" s="40"/>
      <c r="B66" s="10"/>
      <c r="C66" s="10"/>
      <c r="D66" s="10"/>
      <c r="E66" s="36"/>
      <c r="F66" s="10"/>
      <c r="G66" s="10"/>
    </row>
    <row r="67" spans="1:17">
      <c r="A67" s="1"/>
      <c r="B67" s="10"/>
      <c r="C67" s="10" t="s">
        <v>146</v>
      </c>
      <c r="D67" s="10"/>
      <c r="E67" s="36"/>
      <c r="F67" s="10"/>
      <c r="G67" s="10"/>
    </row>
    <row r="68" spans="1:17">
      <c r="A68" s="1"/>
      <c r="B68" s="10"/>
      <c r="C68" s="10" t="s">
        <v>147</v>
      </c>
      <c r="D68" s="10"/>
      <c r="E68" s="36"/>
      <c r="F68" s="10"/>
      <c r="G68" s="10"/>
    </row>
    <row r="69" spans="1:17">
      <c r="A69" s="1"/>
      <c r="B69" s="10"/>
      <c r="C69" s="10" t="s">
        <v>148</v>
      </c>
      <c r="D69" s="10"/>
      <c r="E69" s="36"/>
      <c r="F69" s="10"/>
      <c r="G69" s="10"/>
    </row>
    <row r="70" spans="1:17">
      <c r="A70" s="1"/>
      <c r="B70" s="10"/>
      <c r="C70" s="46" t="s">
        <v>149</v>
      </c>
      <c r="D70" s="10"/>
      <c r="E70" s="36"/>
      <c r="F70" s="10"/>
      <c r="G70" s="10"/>
    </row>
    <row r="71" spans="1:17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57" priority="52" stopIfTrue="1">
      <formula>IF($C$4="AWS / FA / Signal &amp; Magnet",1,0)</formula>
    </cfRule>
  </conditionalFormatting>
  <conditionalFormatting sqref="E10:E11">
    <cfRule type="cellIs" dxfId="56" priority="44" stopIfTrue="1" operator="greaterThan">
      <formula>0</formula>
    </cfRule>
  </conditionalFormatting>
  <conditionalFormatting sqref="E27">
    <cfRule type="cellIs" dxfId="55" priority="5" stopIfTrue="1" operator="greaterThan">
      <formula>0</formula>
    </cfRule>
  </conditionalFormatting>
  <conditionalFormatting sqref="E34">
    <cfRule type="cellIs" dxfId="54" priority="4" stopIfTrue="1" operator="greaterThan">
      <formula>0</formula>
    </cfRule>
  </conditionalFormatting>
  <conditionalFormatting sqref="E41">
    <cfRule type="cellIs" dxfId="53" priority="1" stopIfTrue="1" operator="greaterThan">
      <formula>0</formula>
    </cfRule>
  </conditionalFormatting>
  <conditionalFormatting sqref="F9:F16">
    <cfRule type="cellIs" dxfId="52" priority="38" stopIfTrue="1" operator="greaterThan">
      <formula>0</formula>
    </cfRule>
  </conditionalFormatting>
  <conditionalFormatting sqref="F16">
    <cfRule type="cellIs" dxfId="51" priority="39" stopIfTrue="1" operator="lessThan">
      <formula>0</formula>
    </cfRule>
  </conditionalFormatting>
  <conditionalFormatting sqref="F18:F24">
    <cfRule type="cellIs" dxfId="50" priority="14" stopIfTrue="1" operator="greaterThan">
      <formula>0</formula>
    </cfRule>
  </conditionalFormatting>
  <conditionalFormatting sqref="F24">
    <cfRule type="cellIs" dxfId="49" priority="15" stopIfTrue="1" operator="lessThan">
      <formula>0</formula>
    </cfRule>
  </conditionalFormatting>
  <conditionalFormatting sqref="F26:F31">
    <cfRule type="cellIs" dxfId="48" priority="12" stopIfTrue="1" operator="greaterThan">
      <formula>0</formula>
    </cfRule>
  </conditionalFormatting>
  <conditionalFormatting sqref="F31">
    <cfRule type="cellIs" dxfId="47" priority="13" stopIfTrue="1" operator="lessThan">
      <formula>0</formula>
    </cfRule>
  </conditionalFormatting>
  <conditionalFormatting sqref="F34:F38">
    <cfRule type="cellIs" dxfId="46" priority="10" stopIfTrue="1" operator="greaterThan">
      <formula>0</formula>
    </cfRule>
  </conditionalFormatting>
  <conditionalFormatting sqref="F38">
    <cfRule type="cellIs" dxfId="45" priority="11" stopIfTrue="1" operator="lessThan">
      <formula>0</formula>
    </cfRule>
  </conditionalFormatting>
  <conditionalFormatting sqref="F41:F45">
    <cfRule type="cellIs" dxfId="44" priority="3" stopIfTrue="1" operator="greaterThan">
      <formula>0</formula>
    </cfRule>
  </conditionalFormatting>
  <conditionalFormatting sqref="F45">
    <cfRule type="cellIs" dxfId="43" priority="9" stopIfTrue="1" operator="lessThan">
      <formula>0</formula>
    </cfRule>
  </conditionalFormatting>
  <conditionalFormatting sqref="G15">
    <cfRule type="cellIs" dxfId="42" priority="48" stopIfTrue="1" operator="greaterThan">
      <formula>0</formula>
    </cfRule>
  </conditionalFormatting>
  <dataValidations count="7">
    <dataValidation type="list" allowBlank="1" showInputMessage="1" showErrorMessage="1" sqref="D18:D20" xr:uid="{00000000-0002-0000-0100-000000000000}">
      <formula1>"h, Stk, psch"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list" allowBlank="1" showInputMessage="1" showErrorMessage="1" sqref="C4:E4" xr:uid="{00000000-0002-0000-0100-000003000000}">
      <formula1>$C$66:$C$76</formula1>
    </dataValidation>
    <dataValidation operator="greaterThan" allowBlank="1" showInputMessage="1" showErrorMessage="1" sqref="C9 C40 C33 C26 F26 F33 C12 F40" xr:uid="{00000000-0002-0000-0100-000004000000}"/>
    <dataValidation type="decimal" operator="lessThanOrEqual" allowBlank="1" showInputMessage="1" showErrorMessage="1" sqref="E46" xr:uid="{00000000-0002-0000-0100-000005000000}">
      <formula1>0</formula1>
    </dataValidation>
    <dataValidation type="decimal" allowBlank="1" showInputMessage="1" showErrorMessage="1" sqref="E16 E24 E31 E38 E45" xr:uid="{00000000-0002-0000-0100-000006000000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3523D-E4D3-4D5C-930E-ABAC5CCBFC67}">
  <sheetPr>
    <pageSetUpPr fitToPage="1"/>
  </sheetPr>
  <dimension ref="A1:Q142"/>
  <sheetViews>
    <sheetView workbookViewId="0">
      <selection activeCell="C6" sqref="C6:E6"/>
    </sheetView>
  </sheetViews>
  <sheetFormatPr baseColWidth="10" defaultColWidth="11.42578125" defaultRowHeight="12.75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>
      <c r="A2" s="1"/>
      <c r="B2" s="225" t="s">
        <v>112</v>
      </c>
      <c r="C2" s="226"/>
      <c r="D2" s="226"/>
      <c r="E2" s="226"/>
      <c r="F2" s="227"/>
      <c r="G2" s="22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>
      <c r="A3" s="35"/>
      <c r="B3" s="226"/>
      <c r="C3" s="226"/>
      <c r="D3" s="226"/>
      <c r="E3" s="226"/>
      <c r="F3" s="228"/>
      <c r="G3" s="22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>
      <c r="A4" s="1"/>
      <c r="B4" s="44" t="s">
        <v>113</v>
      </c>
      <c r="C4" s="229" t="s">
        <v>149</v>
      </c>
      <c r="D4" s="229"/>
      <c r="E4" s="230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>
      <c r="A5" s="1"/>
      <c r="B5" s="42" t="s">
        <v>3</v>
      </c>
      <c r="C5" s="231"/>
      <c r="D5" s="232"/>
      <c r="E5" s="232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'Sh2'!G7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>
      <c r="A50" s="176"/>
      <c r="B50" s="177"/>
      <c r="C50" s="178"/>
      <c r="D50" s="179"/>
      <c r="E50" s="178"/>
      <c r="F50" s="181"/>
      <c r="G50" s="180"/>
    </row>
    <row r="51" spans="1:17" ht="3" customHeight="1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>
      <c r="A64" s="37"/>
      <c r="B64" s="2"/>
      <c r="C64" s="2"/>
      <c r="D64" s="10"/>
      <c r="E64" s="36"/>
      <c r="F64" s="10"/>
      <c r="G64" s="10"/>
    </row>
    <row r="65" spans="1:17">
      <c r="A65" s="1"/>
      <c r="B65" s="2"/>
      <c r="C65" s="10"/>
      <c r="D65" s="10"/>
      <c r="E65" s="36"/>
      <c r="F65" s="10"/>
      <c r="G65" s="10"/>
    </row>
    <row r="66" spans="1:17">
      <c r="A66" s="40"/>
      <c r="B66" s="10"/>
      <c r="C66" s="10"/>
      <c r="D66" s="10"/>
      <c r="E66" s="36"/>
      <c r="F66" s="10"/>
      <c r="G66" s="10"/>
    </row>
    <row r="67" spans="1:17">
      <c r="A67" s="1"/>
      <c r="B67" s="10"/>
      <c r="C67" s="10" t="s">
        <v>146</v>
      </c>
      <c r="D67" s="10"/>
      <c r="E67" s="36"/>
      <c r="F67" s="10"/>
      <c r="G67" s="10"/>
    </row>
    <row r="68" spans="1:17">
      <c r="A68" s="1"/>
      <c r="B68" s="10"/>
      <c r="C68" s="10" t="s">
        <v>147</v>
      </c>
      <c r="D68" s="10"/>
      <c r="E68" s="36"/>
      <c r="F68" s="10"/>
      <c r="G68" s="10"/>
    </row>
    <row r="69" spans="1:17">
      <c r="A69" s="1"/>
      <c r="B69" s="10"/>
      <c r="C69" s="10" t="s">
        <v>148</v>
      </c>
      <c r="D69" s="10"/>
      <c r="E69" s="36"/>
      <c r="F69" s="10"/>
      <c r="G69" s="10"/>
    </row>
    <row r="70" spans="1:17">
      <c r="A70" s="1"/>
      <c r="B70" s="10"/>
      <c r="C70" s="46" t="s">
        <v>149</v>
      </c>
      <c r="D70" s="10"/>
      <c r="E70" s="36"/>
      <c r="F70" s="10"/>
      <c r="G70" s="10"/>
    </row>
    <row r="71" spans="1:17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41" priority="16" stopIfTrue="1">
      <formula>IF($C$4="AWS / FA / Signal &amp; Magnet",1,0)</formula>
    </cfRule>
  </conditionalFormatting>
  <conditionalFormatting sqref="E10:E11">
    <cfRule type="cellIs" dxfId="40" priority="14" stopIfTrue="1" operator="greaterThan">
      <formula>0</formula>
    </cfRule>
  </conditionalFormatting>
  <conditionalFormatting sqref="E27">
    <cfRule type="cellIs" dxfId="39" priority="4" stopIfTrue="1" operator="greaterThan">
      <formula>0</formula>
    </cfRule>
  </conditionalFormatting>
  <conditionalFormatting sqref="E34">
    <cfRule type="cellIs" dxfId="38" priority="3" stopIfTrue="1" operator="greaterThan">
      <formula>0</formula>
    </cfRule>
  </conditionalFormatting>
  <conditionalFormatting sqref="E41">
    <cfRule type="cellIs" dxfId="37" priority="1" stopIfTrue="1" operator="greaterThan">
      <formula>0</formula>
    </cfRule>
  </conditionalFormatting>
  <conditionalFormatting sqref="F9:F16">
    <cfRule type="cellIs" dxfId="36" priority="12" stopIfTrue="1" operator="greaterThan">
      <formula>0</formula>
    </cfRule>
  </conditionalFormatting>
  <conditionalFormatting sqref="F16">
    <cfRule type="cellIs" dxfId="35" priority="13" stopIfTrue="1" operator="lessThan">
      <formula>0</formula>
    </cfRule>
  </conditionalFormatting>
  <conditionalFormatting sqref="F18:F24">
    <cfRule type="cellIs" dxfId="34" priority="10" stopIfTrue="1" operator="greaterThan">
      <formula>0</formula>
    </cfRule>
  </conditionalFormatting>
  <conditionalFormatting sqref="F24">
    <cfRule type="cellIs" dxfId="33" priority="11" stopIfTrue="1" operator="lessThan">
      <formula>0</formula>
    </cfRule>
  </conditionalFormatting>
  <conditionalFormatting sqref="F26:F31">
    <cfRule type="cellIs" dxfId="32" priority="8" stopIfTrue="1" operator="greaterThan">
      <formula>0</formula>
    </cfRule>
  </conditionalFormatting>
  <conditionalFormatting sqref="F31">
    <cfRule type="cellIs" dxfId="31" priority="9" stopIfTrue="1" operator="lessThan">
      <formula>0</formula>
    </cfRule>
  </conditionalFormatting>
  <conditionalFormatting sqref="F34:F38">
    <cfRule type="cellIs" dxfId="30" priority="6" stopIfTrue="1" operator="greaterThan">
      <formula>0</formula>
    </cfRule>
  </conditionalFormatting>
  <conditionalFormatting sqref="F38">
    <cfRule type="cellIs" dxfId="29" priority="7" stopIfTrue="1" operator="lessThan">
      <formula>0</formula>
    </cfRule>
  </conditionalFormatting>
  <conditionalFormatting sqref="F41:F45">
    <cfRule type="cellIs" dxfId="28" priority="2" stopIfTrue="1" operator="greaterThan">
      <formula>0</formula>
    </cfRule>
  </conditionalFormatting>
  <conditionalFormatting sqref="F45">
    <cfRule type="cellIs" dxfId="27" priority="5" stopIfTrue="1" operator="lessThan">
      <formula>0</formula>
    </cfRule>
  </conditionalFormatting>
  <conditionalFormatting sqref="G15">
    <cfRule type="cellIs" dxfId="26" priority="15" stopIfTrue="1" operator="greaterThan">
      <formula>0</formula>
    </cfRule>
  </conditionalFormatting>
  <dataValidations count="7">
    <dataValidation type="decimal" allowBlank="1" showInputMessage="1" showErrorMessage="1" sqref="E16 E24 E31 E38 E45" xr:uid="{9C1106C4-6D4B-4A79-930F-93609F6EE3A4}">
      <formula1>-1</formula1>
      <formula2>1</formula2>
    </dataValidation>
    <dataValidation type="decimal" operator="lessThanOrEqual" allowBlank="1" showInputMessage="1" showErrorMessage="1" sqref="E46" xr:uid="{B3C92BC6-DF22-4D08-A8BE-642A634C1830}">
      <formula1>0</formula1>
    </dataValidation>
    <dataValidation operator="greaterThan" allowBlank="1" showInputMessage="1" showErrorMessage="1" sqref="C9 C40 C33 C26 F26 F33 C12 F40" xr:uid="{70F14EB9-0E2E-41C0-A983-BD23EEE0CF97}"/>
    <dataValidation type="list" allowBlank="1" showInputMessage="1" showErrorMessage="1" sqref="C4:E4" xr:uid="{315A750E-3A9B-4ED2-9CF7-877B2544FCB6}">
      <formula1>$C$66:$C$76</formula1>
    </dataValidation>
    <dataValidation type="decimal" operator="greaterThanOrEqual" allowBlank="1" showInputMessage="1" showErrorMessage="1" sqref="E27 E41 E34 E10:E12" xr:uid="{899FD32F-2C0E-41AF-A6A2-08D4C8D62633}">
      <formula1>0</formula1>
    </dataValidation>
    <dataValidation type="decimal" operator="greaterThan" allowBlank="1" showInputMessage="1" showErrorMessage="1" sqref="E29 E26 E36 E33 E22 E18:E20 E43 E14 E40 E9 C20" xr:uid="{70E035B3-7FA4-49CD-819F-0D0B657D8EBB}">
      <formula1>0</formula1>
    </dataValidation>
    <dataValidation type="list" allowBlank="1" showInputMessage="1" showErrorMessage="1" sqref="D18:D20" xr:uid="{707033A7-3EEF-460B-88E7-98138C301AA3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CB8990-643E-4F36-85A2-61EECD337FEC}">
  <sheetPr>
    <pageSetUpPr fitToPage="1"/>
  </sheetPr>
  <dimension ref="A1:Q142"/>
  <sheetViews>
    <sheetView workbookViewId="0">
      <selection activeCell="C6" sqref="C6:E6"/>
    </sheetView>
  </sheetViews>
  <sheetFormatPr baseColWidth="10" defaultColWidth="11.42578125" defaultRowHeight="12.75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>
      <c r="A2" s="1"/>
      <c r="B2" s="225" t="s">
        <v>112</v>
      </c>
      <c r="C2" s="226"/>
      <c r="D2" s="226"/>
      <c r="E2" s="226"/>
      <c r="F2" s="227"/>
      <c r="G2" s="227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>
      <c r="A3" s="35"/>
      <c r="B3" s="226"/>
      <c r="C3" s="226"/>
      <c r="D3" s="226"/>
      <c r="E3" s="226"/>
      <c r="F3" s="228"/>
      <c r="G3" s="228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>
      <c r="A4" s="1"/>
      <c r="B4" s="44" t="s">
        <v>113</v>
      </c>
      <c r="C4" s="229" t="s">
        <v>150</v>
      </c>
      <c r="D4" s="229"/>
      <c r="E4" s="230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>
      <c r="A5" s="1"/>
      <c r="B5" s="42" t="s">
        <v>3</v>
      </c>
      <c r="C5" s="231"/>
      <c r="D5" s="232"/>
      <c r="E5" s="232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'Sh2'!G7</f>
        <v>[Name des Bieters]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>
      <c r="A50" s="176"/>
      <c r="B50" s="177"/>
      <c r="C50" s="178"/>
      <c r="D50" s="179"/>
      <c r="E50" s="178"/>
      <c r="F50" s="181"/>
      <c r="G50" s="180"/>
    </row>
    <row r="51" spans="1:17" ht="3" customHeight="1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>
      <c r="A64" s="37"/>
      <c r="B64" s="2"/>
      <c r="C64" s="2"/>
      <c r="D64" s="10"/>
      <c r="E64" s="36"/>
      <c r="F64" s="10"/>
      <c r="G64" s="10"/>
    </row>
    <row r="65" spans="1:17">
      <c r="A65" s="1"/>
      <c r="B65" s="2"/>
      <c r="C65" s="10"/>
      <c r="D65" s="10"/>
      <c r="E65" s="36"/>
      <c r="F65" s="10"/>
      <c r="G65" s="10"/>
    </row>
    <row r="66" spans="1:17">
      <c r="A66" s="40"/>
      <c r="B66" s="10"/>
      <c r="C66" s="10"/>
      <c r="D66" s="10"/>
      <c r="E66" s="36"/>
      <c r="F66" s="10"/>
      <c r="G66" s="10"/>
    </row>
    <row r="67" spans="1:17">
      <c r="A67" s="1"/>
      <c r="B67" s="10"/>
      <c r="C67" s="10" t="s">
        <v>146</v>
      </c>
      <c r="D67" s="10"/>
      <c r="E67" s="36"/>
      <c r="F67" s="10"/>
      <c r="G67" s="10"/>
    </row>
    <row r="68" spans="1:17">
      <c r="A68" s="1"/>
      <c r="B68" s="10"/>
      <c r="C68" s="10" t="s">
        <v>147</v>
      </c>
      <c r="D68" s="10"/>
      <c r="E68" s="36"/>
      <c r="F68" s="10"/>
      <c r="G68" s="10"/>
    </row>
    <row r="69" spans="1:17">
      <c r="A69" s="1"/>
      <c r="B69" s="10"/>
      <c r="C69" s="10" t="s">
        <v>148</v>
      </c>
      <c r="D69" s="10"/>
      <c r="E69" s="36"/>
      <c r="F69" s="10"/>
      <c r="G69" s="10"/>
    </row>
    <row r="70" spans="1:17">
      <c r="A70" s="1"/>
      <c r="B70" s="10"/>
      <c r="C70" s="46" t="s">
        <v>149</v>
      </c>
      <c r="D70" s="10"/>
      <c r="E70" s="36"/>
      <c r="F70" s="10"/>
      <c r="G70" s="10"/>
    </row>
    <row r="71" spans="1:17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25" priority="16" stopIfTrue="1">
      <formula>IF($C$4="AWS / FA / Signal &amp; Magnet",1,0)</formula>
    </cfRule>
  </conditionalFormatting>
  <conditionalFormatting sqref="E10:E11">
    <cfRule type="cellIs" dxfId="24" priority="14" stopIfTrue="1" operator="greaterThan">
      <formula>0</formula>
    </cfRule>
  </conditionalFormatting>
  <conditionalFormatting sqref="E27">
    <cfRule type="cellIs" dxfId="23" priority="4" stopIfTrue="1" operator="greaterThan">
      <formula>0</formula>
    </cfRule>
  </conditionalFormatting>
  <conditionalFormatting sqref="E34">
    <cfRule type="cellIs" dxfId="22" priority="3" stopIfTrue="1" operator="greaterThan">
      <formula>0</formula>
    </cfRule>
  </conditionalFormatting>
  <conditionalFormatting sqref="E41">
    <cfRule type="cellIs" dxfId="21" priority="1" stopIfTrue="1" operator="greaterThan">
      <formula>0</formula>
    </cfRule>
  </conditionalFormatting>
  <conditionalFormatting sqref="F9:F16">
    <cfRule type="cellIs" dxfId="20" priority="12" stopIfTrue="1" operator="greaterThan">
      <formula>0</formula>
    </cfRule>
  </conditionalFormatting>
  <conditionalFormatting sqref="F16">
    <cfRule type="cellIs" dxfId="19" priority="13" stopIfTrue="1" operator="lessThan">
      <formula>0</formula>
    </cfRule>
  </conditionalFormatting>
  <conditionalFormatting sqref="F18:F24">
    <cfRule type="cellIs" dxfId="18" priority="10" stopIfTrue="1" operator="greaterThan">
      <formula>0</formula>
    </cfRule>
  </conditionalFormatting>
  <conditionalFormatting sqref="F24">
    <cfRule type="cellIs" dxfId="17" priority="11" stopIfTrue="1" operator="lessThan">
      <formula>0</formula>
    </cfRule>
  </conditionalFormatting>
  <conditionalFormatting sqref="F26:F31">
    <cfRule type="cellIs" dxfId="16" priority="8" stopIfTrue="1" operator="greaterThan">
      <formula>0</formula>
    </cfRule>
  </conditionalFormatting>
  <conditionalFormatting sqref="F31">
    <cfRule type="cellIs" dxfId="15" priority="9" stopIfTrue="1" operator="lessThan">
      <formula>0</formula>
    </cfRule>
  </conditionalFormatting>
  <conditionalFormatting sqref="F34:F38">
    <cfRule type="cellIs" dxfId="14" priority="6" stopIfTrue="1" operator="greaterThan">
      <formula>0</formula>
    </cfRule>
  </conditionalFormatting>
  <conditionalFormatting sqref="F38">
    <cfRule type="cellIs" dxfId="13" priority="7" stopIfTrue="1" operator="lessThan">
      <formula>0</formula>
    </cfRule>
  </conditionalFormatting>
  <conditionalFormatting sqref="F41:F45">
    <cfRule type="cellIs" dxfId="12" priority="2" stopIfTrue="1" operator="greaterThan">
      <formula>0</formula>
    </cfRule>
  </conditionalFormatting>
  <conditionalFormatting sqref="F45">
    <cfRule type="cellIs" dxfId="11" priority="5" stopIfTrue="1" operator="lessThan">
      <formula>0</formula>
    </cfRule>
  </conditionalFormatting>
  <conditionalFormatting sqref="G15">
    <cfRule type="cellIs" dxfId="10" priority="15" stopIfTrue="1" operator="greaterThan">
      <formula>0</formula>
    </cfRule>
  </conditionalFormatting>
  <dataValidations count="7">
    <dataValidation type="list" allowBlank="1" showInputMessage="1" showErrorMessage="1" sqref="D18:D20" xr:uid="{D6F24A92-48A6-4FD1-B5FA-504B7180EEAE}">
      <formula1>"h, Stk, psch"</formula1>
    </dataValidation>
    <dataValidation type="decimal" operator="greaterThan" allowBlank="1" showInputMessage="1" showErrorMessage="1" sqref="E29 E26 E36 E33 E22 E18:E20 E43 E14 E40 E9 C20" xr:uid="{2F178EFB-1C88-46F8-9DD4-6D3133B4299A}">
      <formula1>0</formula1>
    </dataValidation>
    <dataValidation type="decimal" operator="greaterThanOrEqual" allowBlank="1" showInputMessage="1" showErrorMessage="1" sqref="E27 E41 E34 E10:E12" xr:uid="{0246858B-EFD0-4264-B3C8-C902EF7E836E}">
      <formula1>0</formula1>
    </dataValidation>
    <dataValidation type="list" allowBlank="1" showInputMessage="1" showErrorMessage="1" sqref="C4:E4" xr:uid="{B41BA7E5-DB15-4A8B-A7C2-E294B59E540C}">
      <formula1>$C$66:$C$76</formula1>
    </dataValidation>
    <dataValidation operator="greaterThan" allowBlank="1" showInputMessage="1" showErrorMessage="1" sqref="C9 C40 C33 C26 F26 F33 C12 F40" xr:uid="{FDA3593D-AC3F-4ECD-A8F5-1D667C7FA868}"/>
    <dataValidation type="decimal" operator="lessThanOrEqual" allowBlank="1" showInputMessage="1" showErrorMessage="1" sqref="E46" xr:uid="{6384E8C8-5AE9-4D4F-8BD7-B333298B2BBC}">
      <formula1>0</formula1>
    </dataValidation>
    <dataValidation type="decimal" allowBlank="1" showInputMessage="1" showErrorMessage="1" sqref="E16 E24 E31 E38 E45" xr:uid="{652A7082-212B-4BD5-8AAC-7B47CB41C6F8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C6" sqref="C6:E6"/>
    </sheetView>
  </sheetViews>
  <sheetFormatPr baseColWidth="10" defaultColWidth="11.42578125" defaultRowHeight="12.75"/>
  <cols>
    <col min="1" max="1" width="2.140625" style="6" customWidth="1"/>
    <col min="2" max="2" width="42.42578125" style="34" customWidth="1"/>
    <col min="3" max="3" width="8" style="34" customWidth="1"/>
    <col min="4" max="4" width="6.7109375" style="34" customWidth="1"/>
    <col min="5" max="6" width="12.7109375" style="34" customWidth="1"/>
    <col min="7" max="7" width="29.7109375" style="34" customWidth="1"/>
    <col min="8" max="18" width="11.42578125" style="68" customWidth="1"/>
    <col min="19" max="19" width="11.42578125" style="3" customWidth="1"/>
    <col min="20" max="16384" width="11.42578125" style="3"/>
  </cols>
  <sheetData>
    <row r="1" spans="1:7" ht="4.5" customHeight="1">
      <c r="A1" s="1"/>
      <c r="B1" s="10"/>
      <c r="C1" s="10"/>
      <c r="D1" s="10"/>
      <c r="E1" s="10"/>
      <c r="F1" s="10"/>
      <c r="G1" s="10"/>
    </row>
    <row r="2" spans="1:7" ht="15" customHeight="1">
      <c r="A2" s="1"/>
      <c r="B2" s="225" t="s">
        <v>154</v>
      </c>
      <c r="C2" s="226"/>
      <c r="D2" s="226"/>
      <c r="E2" s="226"/>
      <c r="F2" s="227"/>
      <c r="G2" s="227"/>
    </row>
    <row r="3" spans="1:7" ht="15" customHeight="1">
      <c r="A3" s="35"/>
      <c r="B3" s="226"/>
      <c r="C3" s="226"/>
      <c r="D3" s="226"/>
      <c r="E3" s="226"/>
      <c r="F3" s="228"/>
      <c r="G3" s="228"/>
    </row>
    <row r="4" spans="1:7" ht="15" customHeight="1">
      <c r="A4" s="1"/>
      <c r="B4" s="44" t="s">
        <v>113</v>
      </c>
      <c r="C4" s="229"/>
      <c r="D4" s="229"/>
      <c r="E4" s="230"/>
      <c r="F4" s="151"/>
      <c r="G4" s="152"/>
    </row>
    <row r="5" spans="1:7" ht="15" customHeight="1">
      <c r="A5" s="1"/>
      <c r="B5" s="42" t="s">
        <v>3</v>
      </c>
      <c r="C5" s="231"/>
      <c r="D5" s="232"/>
      <c r="E5" s="232"/>
      <c r="F5" s="12"/>
      <c r="G5" s="47"/>
    </row>
    <row r="6" spans="1:7" ht="43.5" customHeight="1">
      <c r="A6" s="1"/>
      <c r="B6" s="43" t="s">
        <v>4</v>
      </c>
      <c r="C6" s="233" t="s">
        <v>187</v>
      </c>
      <c r="D6" s="234"/>
      <c r="E6" s="235"/>
      <c r="F6" s="20" t="s">
        <v>5</v>
      </c>
      <c r="G6" s="89" t="str">
        <f>'Sh2'!G7</f>
        <v>[Name des Bieters]</v>
      </c>
    </row>
    <row r="7" spans="1:7" ht="4.5" customHeight="1">
      <c r="A7" s="1"/>
      <c r="B7" s="10"/>
      <c r="C7" s="10"/>
      <c r="D7" s="10"/>
      <c r="E7" s="10"/>
      <c r="F7" s="10"/>
      <c r="G7" s="10"/>
    </row>
    <row r="8" spans="1:7" ht="15" customHeight="1">
      <c r="A8" s="4">
        <v>1</v>
      </c>
      <c r="B8" s="190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</row>
    <row r="9" spans="1:7" ht="15" customHeight="1">
      <c r="A9" s="4">
        <v>2</v>
      </c>
      <c r="B9" s="69" t="s">
        <v>117</v>
      </c>
      <c r="C9" s="184"/>
      <c r="D9" s="25" t="s">
        <v>108</v>
      </c>
      <c r="E9" s="185"/>
      <c r="F9" s="186">
        <f>E9</f>
        <v>0</v>
      </c>
      <c r="G9" s="55"/>
    </row>
    <row r="10" spans="1:7" s="68" customFormat="1" ht="15" customHeight="1">
      <c r="A10" s="4">
        <v>3</v>
      </c>
      <c r="B10" s="69" t="s">
        <v>155</v>
      </c>
      <c r="C10" s="187"/>
      <c r="D10" s="187"/>
      <c r="E10" s="187"/>
      <c r="F10" s="187"/>
      <c r="G10" s="55"/>
    </row>
    <row r="11" spans="1:7" s="68" customFormat="1" ht="15" customHeight="1">
      <c r="A11" s="4">
        <v>4</v>
      </c>
      <c r="B11" s="70" t="s">
        <v>156</v>
      </c>
      <c r="C11" s="56"/>
      <c r="D11" s="25" t="s">
        <v>137</v>
      </c>
      <c r="E11" s="186">
        <f>C11*$E$9</f>
        <v>0</v>
      </c>
      <c r="F11" s="186">
        <f t="shared" ref="F11:F24" si="0">E11</f>
        <v>0</v>
      </c>
      <c r="G11" s="55"/>
    </row>
    <row r="12" spans="1:7" s="68" customFormat="1" ht="15" customHeight="1">
      <c r="A12" s="4">
        <v>5</v>
      </c>
      <c r="B12" s="70" t="s">
        <v>157</v>
      </c>
      <c r="C12" s="56"/>
      <c r="D12" s="25" t="s">
        <v>137</v>
      </c>
      <c r="E12" s="186">
        <f t="shared" ref="E12:E25" si="1">C12*$E$9</f>
        <v>0</v>
      </c>
      <c r="F12" s="186">
        <f t="shared" si="0"/>
        <v>0</v>
      </c>
      <c r="G12" s="55"/>
    </row>
    <row r="13" spans="1:7" s="68" customFormat="1" ht="15" customHeight="1">
      <c r="A13" s="4">
        <v>6</v>
      </c>
      <c r="B13" s="70" t="s">
        <v>158</v>
      </c>
      <c r="C13" s="56"/>
      <c r="D13" s="25" t="s">
        <v>137</v>
      </c>
      <c r="E13" s="186">
        <f t="shared" si="1"/>
        <v>0</v>
      </c>
      <c r="F13" s="186">
        <f t="shared" si="0"/>
        <v>0</v>
      </c>
      <c r="G13" s="55"/>
    </row>
    <row r="14" spans="1:7" s="68" customFormat="1" ht="15" customHeight="1">
      <c r="A14" s="4">
        <v>7</v>
      </c>
      <c r="B14" s="70" t="s">
        <v>159</v>
      </c>
      <c r="C14" s="56"/>
      <c r="D14" s="25" t="s">
        <v>137</v>
      </c>
      <c r="E14" s="186">
        <f t="shared" si="1"/>
        <v>0</v>
      </c>
      <c r="F14" s="186">
        <f t="shared" si="0"/>
        <v>0</v>
      </c>
      <c r="G14" s="55"/>
    </row>
    <row r="15" spans="1:7" s="68" customFormat="1" ht="15" customHeight="1">
      <c r="A15" s="4">
        <v>8</v>
      </c>
      <c r="B15" s="70" t="s">
        <v>160</v>
      </c>
      <c r="C15" s="56"/>
      <c r="D15" s="25" t="s">
        <v>137</v>
      </c>
      <c r="E15" s="186">
        <f t="shared" si="1"/>
        <v>0</v>
      </c>
      <c r="F15" s="186">
        <f t="shared" si="0"/>
        <v>0</v>
      </c>
      <c r="G15" s="55"/>
    </row>
    <row r="16" spans="1:7" s="68" customFormat="1" ht="15" customHeight="1">
      <c r="A16" s="4">
        <v>9</v>
      </c>
      <c r="B16" s="70" t="s">
        <v>161</v>
      </c>
      <c r="C16" s="56"/>
      <c r="D16" s="25" t="s">
        <v>137</v>
      </c>
      <c r="E16" s="186">
        <f t="shared" si="1"/>
        <v>0</v>
      </c>
      <c r="F16" s="186">
        <f t="shared" si="0"/>
        <v>0</v>
      </c>
      <c r="G16" s="55"/>
    </row>
    <row r="17" spans="1:7" s="68" customFormat="1" ht="15" customHeight="1">
      <c r="A17" s="4">
        <v>10</v>
      </c>
      <c r="B17" s="191" t="s">
        <v>162</v>
      </c>
      <c r="C17" s="56"/>
      <c r="D17" s="25" t="s">
        <v>137</v>
      </c>
      <c r="E17" s="186">
        <f t="shared" si="1"/>
        <v>0</v>
      </c>
      <c r="F17" s="186">
        <f t="shared" si="0"/>
        <v>0</v>
      </c>
      <c r="G17" s="55"/>
    </row>
    <row r="18" spans="1:7" s="68" customFormat="1" ht="15" customHeight="1">
      <c r="A18" s="4">
        <v>11</v>
      </c>
      <c r="B18" s="71" t="s">
        <v>163</v>
      </c>
      <c r="C18" s="174" t="str">
        <f>IFERROR(E18/$F$9*100,"")</f>
        <v/>
      </c>
      <c r="D18" s="25" t="s">
        <v>137</v>
      </c>
      <c r="E18" s="186">
        <f>SUM(E9:E17)</f>
        <v>0</v>
      </c>
      <c r="F18" s="186">
        <f>SUM(F9:F17)</f>
        <v>0</v>
      </c>
      <c r="G18" s="55"/>
    </row>
    <row r="19" spans="1:7" s="68" customFormat="1" ht="15" customHeight="1">
      <c r="A19" s="4">
        <v>12</v>
      </c>
      <c r="B19" s="69" t="s">
        <v>164</v>
      </c>
      <c r="C19" s="187"/>
      <c r="D19" s="187"/>
      <c r="E19" s="187"/>
      <c r="F19" s="187"/>
      <c r="G19" s="192"/>
    </row>
    <row r="20" spans="1:7" s="68" customFormat="1" ht="15" customHeight="1">
      <c r="A20" s="4">
        <v>13</v>
      </c>
      <c r="B20" s="70" t="s">
        <v>165</v>
      </c>
      <c r="C20" s="56"/>
      <c r="D20" s="25" t="s">
        <v>137</v>
      </c>
      <c r="E20" s="186">
        <f>C20*$E$9</f>
        <v>0</v>
      </c>
      <c r="F20" s="186">
        <f t="shared" si="0"/>
        <v>0</v>
      </c>
      <c r="G20" s="55"/>
    </row>
    <row r="21" spans="1:7" s="68" customFormat="1">
      <c r="A21" s="4">
        <v>14</v>
      </c>
      <c r="B21" s="193" t="s">
        <v>166</v>
      </c>
      <c r="C21" s="56"/>
      <c r="D21" s="25" t="s">
        <v>137</v>
      </c>
      <c r="E21" s="186">
        <f t="shared" si="1"/>
        <v>0</v>
      </c>
      <c r="F21" s="186">
        <f t="shared" si="0"/>
        <v>0</v>
      </c>
      <c r="G21" s="55"/>
    </row>
    <row r="22" spans="1:7" s="68" customFormat="1" ht="15" customHeight="1">
      <c r="A22" s="4">
        <v>15</v>
      </c>
      <c r="B22" s="70" t="s">
        <v>167</v>
      </c>
      <c r="C22" s="56"/>
      <c r="D22" s="25" t="s">
        <v>137</v>
      </c>
      <c r="E22" s="186">
        <f t="shared" si="1"/>
        <v>0</v>
      </c>
      <c r="F22" s="186">
        <f t="shared" si="0"/>
        <v>0</v>
      </c>
      <c r="G22" s="55"/>
    </row>
    <row r="23" spans="1:7" s="68" customFormat="1" ht="15" customHeight="1">
      <c r="A23" s="4">
        <v>16</v>
      </c>
      <c r="B23" s="70" t="s">
        <v>168</v>
      </c>
      <c r="C23" s="56"/>
      <c r="D23" s="25" t="s">
        <v>137</v>
      </c>
      <c r="E23" s="186">
        <f t="shared" si="1"/>
        <v>0</v>
      </c>
      <c r="F23" s="186">
        <f t="shared" si="0"/>
        <v>0</v>
      </c>
      <c r="G23" s="55"/>
    </row>
    <row r="24" spans="1:7" s="68" customFormat="1" ht="15" customHeight="1">
      <c r="A24" s="4">
        <v>17</v>
      </c>
      <c r="B24" s="70" t="s">
        <v>169</v>
      </c>
      <c r="C24" s="56"/>
      <c r="D24" s="25" t="s">
        <v>137</v>
      </c>
      <c r="E24" s="186">
        <f t="shared" si="1"/>
        <v>0</v>
      </c>
      <c r="F24" s="186">
        <f t="shared" si="0"/>
        <v>0</v>
      </c>
      <c r="G24" s="55"/>
    </row>
    <row r="25" spans="1:7" s="68" customFormat="1" ht="15" customHeight="1">
      <c r="A25" s="4">
        <v>18</v>
      </c>
      <c r="B25" s="70" t="s">
        <v>170</v>
      </c>
      <c r="C25" s="56"/>
      <c r="D25" s="25" t="s">
        <v>137</v>
      </c>
      <c r="E25" s="186">
        <f t="shared" si="1"/>
        <v>0</v>
      </c>
      <c r="F25" s="186">
        <f>E25</f>
        <v>0</v>
      </c>
      <c r="G25" s="55"/>
    </row>
    <row r="26" spans="1:7" s="68" customFormat="1" ht="15" customHeight="1">
      <c r="A26" s="4">
        <v>19</v>
      </c>
      <c r="B26" s="191" t="s">
        <v>171</v>
      </c>
      <c r="C26" s="56"/>
      <c r="D26" s="25" t="s">
        <v>137</v>
      </c>
      <c r="E26" s="186">
        <f>C26*$E$9</f>
        <v>0</v>
      </c>
      <c r="F26" s="186">
        <f>E26</f>
        <v>0</v>
      </c>
      <c r="G26" s="55"/>
    </row>
    <row r="27" spans="1:7" s="68" customFormat="1" ht="15" customHeight="1">
      <c r="A27" s="4">
        <v>20</v>
      </c>
      <c r="B27" s="71" t="s">
        <v>172</v>
      </c>
      <c r="C27" s="174" t="str">
        <f>IFERROR(E27/$F$9*100,"")</f>
        <v/>
      </c>
      <c r="D27" s="25" t="s">
        <v>137</v>
      </c>
      <c r="E27" s="186">
        <f>SUM(E20:E26)</f>
        <v>0</v>
      </c>
      <c r="F27" s="186">
        <f>SUM(F20:F26)+F18</f>
        <v>0</v>
      </c>
      <c r="G27" s="55"/>
    </row>
    <row r="28" spans="1:7" s="68" customFormat="1" ht="15" customHeight="1">
      <c r="A28" s="4">
        <v>21</v>
      </c>
      <c r="B28" s="69" t="s">
        <v>173</v>
      </c>
      <c r="C28" s="187"/>
      <c r="D28" s="187"/>
      <c r="E28" s="187"/>
      <c r="F28" s="187"/>
      <c r="G28" s="192"/>
    </row>
    <row r="29" spans="1:7" s="68" customFormat="1" ht="15" customHeight="1">
      <c r="A29" s="4">
        <v>22</v>
      </c>
      <c r="B29" s="70" t="s">
        <v>174</v>
      </c>
      <c r="C29" s="174" t="str">
        <f>IFERROR(E29/$F$9*100,"")</f>
        <v/>
      </c>
      <c r="D29" s="25" t="s">
        <v>137</v>
      </c>
      <c r="E29" s="61"/>
      <c r="F29" s="186">
        <f>E29</f>
        <v>0</v>
      </c>
      <c r="G29" s="55"/>
    </row>
    <row r="30" spans="1:7" s="68" customFormat="1" ht="15" customHeight="1">
      <c r="A30" s="4">
        <v>23</v>
      </c>
      <c r="B30" s="70" t="s">
        <v>70</v>
      </c>
      <c r="C30" s="174" t="str">
        <f>IFERROR(E30/$F$9*100,"")</f>
        <v/>
      </c>
      <c r="D30" s="25" t="s">
        <v>137</v>
      </c>
      <c r="E30" s="61"/>
      <c r="F30" s="186">
        <f t="shared" ref="F30:F36" si="2">E30</f>
        <v>0</v>
      </c>
      <c r="G30" s="55"/>
    </row>
    <row r="31" spans="1:7" s="68" customFormat="1" ht="15" customHeight="1">
      <c r="A31" s="4">
        <v>24</v>
      </c>
      <c r="B31" s="70" t="s">
        <v>175</v>
      </c>
      <c r="C31" s="174" t="str">
        <f t="shared" ref="C31:C37" si="3">IFERROR(E31/$F$9*100,"")</f>
        <v/>
      </c>
      <c r="D31" s="25" t="s">
        <v>137</v>
      </c>
      <c r="E31" s="61"/>
      <c r="F31" s="186">
        <f t="shared" si="2"/>
        <v>0</v>
      </c>
      <c r="G31" s="55"/>
    </row>
    <row r="32" spans="1:7" s="68" customFormat="1" ht="15" customHeight="1">
      <c r="A32" s="4">
        <v>25</v>
      </c>
      <c r="B32" s="70" t="s">
        <v>176</v>
      </c>
      <c r="C32" s="174" t="str">
        <f t="shared" si="3"/>
        <v/>
      </c>
      <c r="D32" s="25" t="s">
        <v>137</v>
      </c>
      <c r="E32" s="61"/>
      <c r="F32" s="186">
        <f t="shared" si="2"/>
        <v>0</v>
      </c>
      <c r="G32" s="55"/>
    </row>
    <row r="33" spans="1:7" s="68" customFormat="1" ht="15.75" customHeight="1">
      <c r="A33" s="4">
        <v>26</v>
      </c>
      <c r="B33" s="70" t="s">
        <v>177</v>
      </c>
      <c r="C33" s="174" t="str">
        <f t="shared" si="3"/>
        <v/>
      </c>
      <c r="D33" s="25" t="s">
        <v>137</v>
      </c>
      <c r="E33" s="61"/>
      <c r="F33" s="186">
        <f t="shared" si="2"/>
        <v>0</v>
      </c>
      <c r="G33" s="55"/>
    </row>
    <row r="34" spans="1:7" s="68" customFormat="1" ht="15.75" customHeight="1">
      <c r="A34" s="4">
        <v>27</v>
      </c>
      <c r="B34" s="70" t="s">
        <v>178</v>
      </c>
      <c r="C34" s="174" t="str">
        <f t="shared" si="3"/>
        <v/>
      </c>
      <c r="D34" s="25" t="s">
        <v>137</v>
      </c>
      <c r="E34" s="61"/>
      <c r="F34" s="186">
        <f t="shared" si="2"/>
        <v>0</v>
      </c>
      <c r="G34" s="55"/>
    </row>
    <row r="35" spans="1:7" s="68" customFormat="1" ht="15" customHeight="1">
      <c r="A35" s="4">
        <v>28</v>
      </c>
      <c r="B35" s="194" t="s">
        <v>179</v>
      </c>
      <c r="C35" s="174" t="str">
        <f t="shared" si="3"/>
        <v/>
      </c>
      <c r="D35" s="25" t="s">
        <v>137</v>
      </c>
      <c r="E35" s="61"/>
      <c r="F35" s="186">
        <f t="shared" si="2"/>
        <v>0</v>
      </c>
      <c r="G35" s="55"/>
    </row>
    <row r="36" spans="1:7" s="68" customFormat="1" ht="15" customHeight="1">
      <c r="A36" s="4">
        <v>29</v>
      </c>
      <c r="B36" s="195" t="s">
        <v>180</v>
      </c>
      <c r="C36" s="174" t="str">
        <f t="shared" si="3"/>
        <v/>
      </c>
      <c r="D36" s="25" t="s">
        <v>137</v>
      </c>
      <c r="E36" s="61"/>
      <c r="F36" s="186">
        <f t="shared" si="2"/>
        <v>0</v>
      </c>
      <c r="G36" s="55"/>
    </row>
    <row r="37" spans="1:7" s="68" customFormat="1" ht="15" customHeight="1">
      <c r="A37" s="4">
        <v>30</v>
      </c>
      <c r="B37" s="71" t="s">
        <v>181</v>
      </c>
      <c r="C37" s="174" t="str">
        <f t="shared" si="3"/>
        <v/>
      </c>
      <c r="D37" s="25" t="s">
        <v>137</v>
      </c>
      <c r="E37" s="186">
        <f>SUM(E29:E36)</f>
        <v>0</v>
      </c>
      <c r="F37" s="186">
        <f>SUM(F29:F36)+F27</f>
        <v>0</v>
      </c>
      <c r="G37" s="55"/>
    </row>
    <row r="38" spans="1:7" s="68" customFormat="1" ht="15" customHeight="1">
      <c r="A38" s="4">
        <v>31</v>
      </c>
      <c r="B38" s="69" t="s">
        <v>123</v>
      </c>
      <c r="C38" s="188"/>
      <c r="D38" s="25"/>
      <c r="E38" s="189"/>
      <c r="F38" s="186">
        <f>F37</f>
        <v>0</v>
      </c>
      <c r="G38" s="196" t="s">
        <v>182</v>
      </c>
    </row>
    <row r="39" spans="1:7" s="68" customFormat="1" ht="15" customHeight="1">
      <c r="A39" s="4">
        <v>32</v>
      </c>
      <c r="B39" s="69" t="s">
        <v>125</v>
      </c>
      <c r="C39" s="188"/>
      <c r="D39" s="25"/>
      <c r="E39" s="159"/>
      <c r="F39" s="186">
        <f>E39*F38</f>
        <v>0</v>
      </c>
      <c r="G39" s="197" t="s">
        <v>126</v>
      </c>
    </row>
    <row r="40" spans="1:7" s="68" customFormat="1" ht="15" customHeight="1">
      <c r="A40" s="4">
        <v>33</v>
      </c>
      <c r="B40" s="198" t="s">
        <v>27</v>
      </c>
      <c r="C40" s="199"/>
      <c r="D40" s="200"/>
      <c r="E40" s="201"/>
      <c r="F40" s="202">
        <f>F38+F39</f>
        <v>0</v>
      </c>
      <c r="G40" s="203" t="str">
        <f>IF(F38=0,"",(F40))</f>
        <v/>
      </c>
    </row>
    <row r="41" spans="1:7" s="68" customFormat="1" ht="15" customHeight="1">
      <c r="A41" s="4"/>
      <c r="B41" s="7" t="s">
        <v>143</v>
      </c>
      <c r="C41" s="27"/>
      <c r="D41" s="27"/>
      <c r="E41" s="28"/>
      <c r="F41" s="27"/>
      <c r="G41" s="27"/>
    </row>
    <row r="42" spans="1:7" s="68" customFormat="1" ht="15" customHeight="1">
      <c r="A42" s="4"/>
      <c r="B42" s="65" t="s">
        <v>183</v>
      </c>
      <c r="C42" s="30"/>
      <c r="D42" s="29"/>
      <c r="E42" s="30"/>
      <c r="F42" s="32"/>
      <c r="G42" s="33" t="s">
        <v>87</v>
      </c>
    </row>
    <row r="43" spans="1:7" s="68" customFormat="1">
      <c r="A43" s="4"/>
      <c r="B43" s="177" t="s">
        <v>184</v>
      </c>
      <c r="C43" s="30"/>
      <c r="D43" s="29"/>
      <c r="E43" s="30"/>
      <c r="F43" s="9"/>
      <c r="G43" s="31"/>
    </row>
    <row r="44" spans="1:7" ht="2.25" customHeight="1">
      <c r="A44" s="4"/>
      <c r="B44" s="65"/>
      <c r="C44" s="30"/>
      <c r="D44" s="29"/>
      <c r="E44" s="30"/>
      <c r="F44" s="31"/>
      <c r="G44" s="31"/>
    </row>
    <row r="45" spans="1:7" ht="2.25" customHeight="1">
      <c r="A45" s="4"/>
      <c r="B45" s="65"/>
      <c r="C45" s="30"/>
      <c r="D45" s="29"/>
      <c r="E45" s="30"/>
      <c r="F45" s="9"/>
      <c r="G45" s="31"/>
    </row>
    <row r="46" spans="1:7" ht="2.25" customHeight="1">
      <c r="A46" s="4"/>
      <c r="B46" s="65"/>
      <c r="C46" s="30"/>
      <c r="D46" s="29"/>
      <c r="E46" s="30"/>
      <c r="F46" s="8"/>
      <c r="G46" s="8"/>
    </row>
    <row r="47" spans="1:7" ht="2.25" customHeight="1">
      <c r="A47" s="4"/>
      <c r="B47" s="66"/>
      <c r="C47" s="10"/>
      <c r="D47" s="10"/>
      <c r="E47" s="10"/>
      <c r="F47" s="10"/>
      <c r="G47" s="10"/>
    </row>
    <row r="48" spans="1:7" ht="2.25" customHeight="1">
      <c r="A48" s="1"/>
      <c r="B48" s="9"/>
      <c r="C48" s="30"/>
      <c r="D48" s="29"/>
      <c r="E48" s="30"/>
      <c r="F48" s="7"/>
      <c r="G48" s="7"/>
    </row>
    <row r="49" spans="1:18" s="8" customFormat="1" ht="2.25" customHeight="1">
      <c r="A49" s="7"/>
      <c r="B49" s="45"/>
      <c r="C49" s="30"/>
      <c r="D49" s="29"/>
      <c r="E49" s="30"/>
      <c r="F49" s="9"/>
      <c r="G49" s="31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</row>
    <row r="50" spans="1:18" s="8" customFormat="1" ht="2.25" customHeight="1">
      <c r="A50" s="7"/>
      <c r="B50" s="29"/>
      <c r="C50" s="30"/>
      <c r="D50" s="29"/>
      <c r="E50" s="30"/>
      <c r="F50" s="31"/>
      <c r="G50" s="31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</row>
    <row r="51" spans="1:18" s="8" customFormat="1" ht="2.25" customHeight="1">
      <c r="A51" s="7"/>
      <c r="B51" s="31"/>
      <c r="C51" s="30"/>
      <c r="D51" s="29"/>
      <c r="E51" s="30"/>
      <c r="F51" s="9"/>
      <c r="G51" s="31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</row>
    <row r="52" spans="1:18" s="8" customFormat="1">
      <c r="A52" s="7"/>
      <c r="B52" s="38"/>
      <c r="C52" s="38"/>
      <c r="D52" s="38"/>
      <c r="E52" s="39"/>
      <c r="F52" s="38"/>
      <c r="G52" s="38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</row>
    <row r="53" spans="1:18" s="8" customFormat="1">
      <c r="A53" s="7"/>
      <c r="B53" s="10"/>
      <c r="C53" s="10"/>
      <c r="D53" s="10"/>
      <c r="E53" s="36"/>
      <c r="F53" s="10"/>
      <c r="G53" s="10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</row>
    <row r="54" spans="1:18" s="2" customFormat="1">
      <c r="A54" s="1"/>
      <c r="B54" s="10"/>
      <c r="C54" s="10"/>
      <c r="D54" s="10"/>
      <c r="E54" s="36"/>
      <c r="F54" s="10"/>
      <c r="G54" s="10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</row>
    <row r="55" spans="1:18" s="8" customFormat="1" ht="12.75" customHeight="1">
      <c r="A55" s="7"/>
      <c r="B55" s="10"/>
      <c r="C55" s="10"/>
      <c r="D55" s="10"/>
      <c r="E55" s="36"/>
      <c r="F55" s="10"/>
      <c r="G55" s="10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</row>
    <row r="56" spans="1:18" s="8" customFormat="1" ht="12.75" customHeight="1">
      <c r="A56" s="7"/>
      <c r="B56" s="10"/>
      <c r="C56" s="10"/>
      <c r="D56" s="10"/>
      <c r="E56" s="36"/>
      <c r="F56" s="10"/>
      <c r="G56" s="10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</row>
    <row r="57" spans="1:18" s="8" customFormat="1" ht="12.75" customHeight="1">
      <c r="A57" s="7"/>
      <c r="B57" s="10"/>
      <c r="C57" s="10"/>
      <c r="D57" s="10"/>
      <c r="E57" s="36"/>
      <c r="F57" s="10"/>
      <c r="G57" s="10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</row>
    <row r="58" spans="1:18" s="8" customFormat="1" ht="12.75" customHeight="1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</row>
    <row r="59" spans="1:18">
      <c r="A59" s="37"/>
      <c r="B59" s="2"/>
      <c r="C59" s="2"/>
      <c r="D59" s="10"/>
      <c r="E59" s="36"/>
      <c r="F59" s="10"/>
      <c r="G59" s="10"/>
    </row>
    <row r="60" spans="1:18" s="68" customFormat="1" ht="4.5" hidden="1" customHeight="1">
      <c r="A60" s="1"/>
      <c r="B60" s="2"/>
      <c r="C60" s="10"/>
      <c r="D60" s="10"/>
      <c r="E60" s="36"/>
      <c r="F60" s="10"/>
      <c r="G60" s="10"/>
    </row>
    <row r="61" spans="1:18" s="68" customFormat="1" hidden="1">
      <c r="A61" s="40"/>
      <c r="B61" s="10"/>
      <c r="C61" s="10"/>
      <c r="D61" s="10"/>
      <c r="E61" s="36"/>
      <c r="F61" s="10"/>
      <c r="G61" s="10"/>
    </row>
    <row r="62" spans="1:18" s="68" customFormat="1" ht="12" hidden="1" customHeight="1">
      <c r="A62" s="1"/>
      <c r="B62" s="10"/>
      <c r="C62" s="10" t="s">
        <v>146</v>
      </c>
      <c r="D62" s="10"/>
      <c r="E62" s="36"/>
      <c r="F62" s="10"/>
      <c r="G62" s="10"/>
    </row>
    <row r="63" spans="1:18" s="68" customFormat="1" hidden="1">
      <c r="A63" s="1"/>
      <c r="B63" s="10"/>
      <c r="C63" s="10" t="s">
        <v>185</v>
      </c>
      <c r="D63" s="10"/>
      <c r="E63" s="36"/>
      <c r="F63" s="10"/>
      <c r="G63" s="10"/>
    </row>
    <row r="64" spans="1:18" s="68" customFormat="1" hidden="1">
      <c r="A64" s="1"/>
      <c r="B64" s="10"/>
      <c r="C64" s="46" t="s">
        <v>149</v>
      </c>
      <c r="D64" s="10"/>
      <c r="E64" s="36"/>
      <c r="F64" s="10"/>
      <c r="G64" s="10"/>
    </row>
    <row r="65" spans="1:7" s="68" customFormat="1" hidden="1">
      <c r="A65" s="1"/>
      <c r="B65" s="10"/>
      <c r="C65" s="46" t="s">
        <v>150</v>
      </c>
      <c r="D65" s="10"/>
      <c r="E65" s="36"/>
      <c r="F65" s="10"/>
      <c r="G65" s="10"/>
    </row>
    <row r="66" spans="1:7" s="68" customFormat="1" hidden="1">
      <c r="A66" s="1"/>
      <c r="B66" s="10"/>
      <c r="C66" s="46" t="s">
        <v>151</v>
      </c>
      <c r="D66" s="10"/>
      <c r="E66" s="36"/>
      <c r="F66" s="10"/>
      <c r="G66" s="10"/>
    </row>
    <row r="67" spans="1:7" s="68" customFormat="1" hidden="1">
      <c r="A67" s="1"/>
      <c r="B67" s="10"/>
      <c r="C67" s="46" t="s">
        <v>152</v>
      </c>
      <c r="D67" s="10"/>
      <c r="E67" s="36"/>
      <c r="F67" s="10"/>
      <c r="G67" s="10"/>
    </row>
    <row r="68" spans="1:7" s="68" customFormat="1" hidden="1">
      <c r="A68" s="1"/>
      <c r="B68" s="10"/>
      <c r="C68" s="46" t="s">
        <v>153</v>
      </c>
      <c r="D68" s="10"/>
      <c r="E68" s="36"/>
      <c r="F68" s="10"/>
      <c r="G68" s="10"/>
    </row>
    <row r="69" spans="1:7" s="68" customFormat="1" hidden="1">
      <c r="A69" s="1"/>
      <c r="B69" s="10"/>
      <c r="C69" s="10"/>
      <c r="D69" s="10"/>
      <c r="E69" s="36"/>
      <c r="F69" s="10"/>
      <c r="G69" s="10"/>
    </row>
    <row r="70" spans="1:7" s="68" customFormat="1" hidden="1">
      <c r="A70" s="1"/>
      <c r="B70" s="10"/>
      <c r="C70" s="10"/>
      <c r="D70" s="10"/>
      <c r="E70" s="36"/>
      <c r="F70" s="10"/>
      <c r="G70" s="10"/>
    </row>
    <row r="71" spans="1:7" s="68" customFormat="1" hidden="1">
      <c r="A71" s="1"/>
      <c r="B71" s="10"/>
      <c r="C71" s="10"/>
      <c r="D71" s="10"/>
      <c r="E71" s="36"/>
      <c r="F71" s="10"/>
      <c r="G71" s="10"/>
    </row>
    <row r="72" spans="1:7" s="68" customFormat="1" hidden="1">
      <c r="A72" s="1"/>
      <c r="B72" s="10"/>
      <c r="C72" s="10"/>
      <c r="D72" s="10"/>
      <c r="E72" s="36"/>
      <c r="F72" s="10"/>
      <c r="G72" s="10"/>
    </row>
    <row r="73" spans="1:7" s="68" customFormat="1" hidden="1">
      <c r="A73" s="1"/>
      <c r="B73" s="10"/>
      <c r="C73" s="10"/>
      <c r="D73" s="10"/>
      <c r="E73" s="36"/>
      <c r="F73" s="10"/>
      <c r="G73" s="10"/>
    </row>
    <row r="74" spans="1:7" s="68" customFormat="1" hidden="1">
      <c r="A74" s="1"/>
      <c r="B74" s="10"/>
      <c r="C74" s="10"/>
      <c r="D74" s="10"/>
      <c r="E74" s="36"/>
      <c r="F74" s="10"/>
      <c r="G74" s="10"/>
    </row>
    <row r="75" spans="1:7" s="68" customFormat="1" hidden="1">
      <c r="A75" s="1"/>
      <c r="B75" s="10"/>
      <c r="C75" s="10"/>
      <c r="D75" s="10"/>
      <c r="E75" s="36"/>
      <c r="F75" s="10"/>
      <c r="G75" s="10"/>
    </row>
    <row r="76" spans="1:7" s="68" customFormat="1" hidden="1">
      <c r="A76" s="1"/>
      <c r="B76" s="10"/>
      <c r="C76" s="10"/>
      <c r="D76" s="10"/>
      <c r="E76" s="36"/>
      <c r="F76" s="10"/>
      <c r="G76" s="10"/>
    </row>
    <row r="77" spans="1:7" s="68" customFormat="1">
      <c r="A77" s="1"/>
      <c r="B77" s="10"/>
      <c r="C77" s="10"/>
      <c r="D77" s="10"/>
      <c r="E77" s="36"/>
      <c r="F77" s="10"/>
      <c r="G77" s="10"/>
    </row>
    <row r="78" spans="1:7" s="68" customFormat="1">
      <c r="A78" s="1"/>
      <c r="B78" s="10"/>
      <c r="C78" s="10"/>
      <c r="D78" s="10"/>
      <c r="E78" s="36"/>
      <c r="F78" s="10"/>
      <c r="G78" s="10"/>
    </row>
    <row r="79" spans="1:7" s="68" customFormat="1">
      <c r="A79" s="1"/>
      <c r="B79" s="10"/>
      <c r="C79" s="10"/>
      <c r="D79" s="10"/>
      <c r="E79" s="36"/>
      <c r="F79" s="10"/>
      <c r="G79" s="10"/>
    </row>
    <row r="80" spans="1:7" s="68" customFormat="1">
      <c r="A80" s="1"/>
      <c r="B80" s="10"/>
      <c r="C80" s="10"/>
      <c r="D80" s="10"/>
      <c r="E80" s="36"/>
      <c r="F80" s="10"/>
      <c r="G80" s="10"/>
    </row>
    <row r="81" spans="1:7" s="68" customFormat="1">
      <c r="A81" s="1"/>
      <c r="B81" s="10"/>
      <c r="C81" s="10"/>
      <c r="D81" s="10"/>
      <c r="E81" s="36"/>
      <c r="F81" s="10"/>
      <c r="G81" s="10"/>
    </row>
    <row r="82" spans="1:7" s="68" customFormat="1">
      <c r="A82" s="1"/>
      <c r="B82" s="10"/>
      <c r="C82" s="10"/>
      <c r="D82" s="10"/>
      <c r="E82" s="36"/>
      <c r="F82" s="10"/>
      <c r="G82" s="10"/>
    </row>
    <row r="83" spans="1:7" s="68" customFormat="1">
      <c r="A83" s="1"/>
      <c r="B83" s="10"/>
      <c r="C83" s="10"/>
      <c r="D83" s="10"/>
      <c r="E83" s="36"/>
      <c r="F83" s="10"/>
      <c r="G83" s="10"/>
    </row>
    <row r="84" spans="1:7" s="68" customFormat="1">
      <c r="A84" s="1"/>
      <c r="B84" s="10"/>
      <c r="C84" s="10"/>
      <c r="D84" s="10"/>
      <c r="E84" s="36"/>
      <c r="F84" s="10"/>
      <c r="G84" s="10"/>
    </row>
    <row r="85" spans="1:7" s="68" customFormat="1">
      <c r="A85" s="1"/>
      <c r="B85" s="10"/>
      <c r="C85" s="10"/>
      <c r="D85" s="10"/>
      <c r="E85" s="36"/>
      <c r="F85" s="10"/>
      <c r="G85" s="10"/>
    </row>
    <row r="86" spans="1:7" s="68" customFormat="1">
      <c r="A86" s="1"/>
      <c r="B86" s="10"/>
      <c r="C86" s="10"/>
      <c r="D86" s="10"/>
      <c r="E86" s="36"/>
      <c r="F86" s="10"/>
      <c r="G86" s="10"/>
    </row>
    <row r="87" spans="1:7" s="68" customFormat="1">
      <c r="A87" s="1"/>
      <c r="B87" s="10"/>
      <c r="C87" s="10"/>
      <c r="D87" s="10"/>
      <c r="E87" s="36"/>
      <c r="F87" s="10"/>
      <c r="G87" s="10"/>
    </row>
    <row r="88" spans="1:7" s="68" customFormat="1">
      <c r="A88" s="1"/>
      <c r="B88" s="10"/>
      <c r="C88" s="10"/>
      <c r="D88" s="10"/>
      <c r="E88" s="36"/>
      <c r="F88" s="10"/>
      <c r="G88" s="10"/>
    </row>
    <row r="89" spans="1:7" s="68" customFormat="1">
      <c r="A89" s="1"/>
      <c r="B89" s="10"/>
      <c r="C89" s="10"/>
      <c r="D89" s="10"/>
      <c r="E89" s="36"/>
      <c r="F89" s="10"/>
      <c r="G89" s="10"/>
    </row>
    <row r="90" spans="1:7" s="68" customFormat="1">
      <c r="A90" s="1"/>
      <c r="B90" s="10"/>
      <c r="C90" s="10"/>
      <c r="D90" s="10"/>
      <c r="E90" s="36"/>
      <c r="F90" s="10"/>
      <c r="G90" s="10"/>
    </row>
    <row r="91" spans="1:7" s="68" customFormat="1">
      <c r="A91" s="1"/>
      <c r="B91" s="10"/>
      <c r="C91" s="10"/>
      <c r="D91" s="10"/>
      <c r="E91" s="36"/>
      <c r="F91" s="10"/>
      <c r="G91" s="10"/>
    </row>
    <row r="92" spans="1:7" s="68" customFormat="1">
      <c r="A92" s="1"/>
      <c r="B92" s="10"/>
      <c r="C92" s="10"/>
      <c r="D92" s="10"/>
      <c r="E92" s="36"/>
      <c r="F92" s="10"/>
      <c r="G92" s="10"/>
    </row>
    <row r="93" spans="1:7" s="68" customFormat="1">
      <c r="A93" s="1"/>
      <c r="B93" s="10"/>
      <c r="C93" s="10"/>
      <c r="D93" s="10"/>
      <c r="E93" s="36"/>
      <c r="F93" s="10"/>
      <c r="G93" s="10"/>
    </row>
    <row r="94" spans="1:7" s="68" customFormat="1">
      <c r="A94" s="1"/>
      <c r="B94" s="10"/>
      <c r="C94" s="10"/>
      <c r="D94" s="10"/>
      <c r="E94" s="36"/>
      <c r="F94" s="10"/>
      <c r="G94" s="10"/>
    </row>
    <row r="95" spans="1:7" s="68" customFormat="1">
      <c r="A95" s="1"/>
      <c r="B95" s="10"/>
      <c r="C95" s="10"/>
      <c r="D95" s="10"/>
      <c r="E95" s="36"/>
      <c r="F95" s="10"/>
      <c r="G95" s="10"/>
    </row>
    <row r="96" spans="1:7" s="68" customFormat="1">
      <c r="A96" s="1"/>
      <c r="B96" s="10"/>
      <c r="C96" s="10"/>
      <c r="D96" s="10"/>
      <c r="E96" s="36"/>
      <c r="F96" s="10"/>
      <c r="G96" s="10"/>
    </row>
    <row r="97" spans="1:7" s="68" customFormat="1">
      <c r="A97" s="1"/>
      <c r="B97" s="10"/>
      <c r="C97" s="10"/>
      <c r="D97" s="10"/>
      <c r="E97" s="36"/>
      <c r="F97" s="10"/>
      <c r="G97" s="10"/>
    </row>
    <row r="98" spans="1:7" s="68" customFormat="1">
      <c r="A98" s="1"/>
      <c r="B98" s="10"/>
      <c r="C98" s="10"/>
      <c r="D98" s="10"/>
      <c r="E98" s="36"/>
      <c r="F98" s="10"/>
      <c r="G98" s="10"/>
    </row>
    <row r="99" spans="1:7" s="68" customFormat="1">
      <c r="A99" s="1"/>
      <c r="B99" s="10"/>
      <c r="C99" s="10"/>
      <c r="D99" s="10"/>
      <c r="E99" s="36"/>
      <c r="F99" s="10"/>
      <c r="G99" s="10"/>
    </row>
    <row r="100" spans="1:7" s="68" customFormat="1">
      <c r="A100" s="1"/>
      <c r="B100" s="10"/>
      <c r="C100" s="10"/>
      <c r="D100" s="10"/>
      <c r="E100" s="36"/>
      <c r="F100" s="10"/>
      <c r="G100" s="10"/>
    </row>
    <row r="101" spans="1:7" s="68" customFormat="1">
      <c r="A101" s="1"/>
      <c r="B101" s="10"/>
      <c r="C101" s="10"/>
      <c r="D101" s="10"/>
      <c r="E101" s="36"/>
      <c r="F101" s="10"/>
      <c r="G101" s="10"/>
    </row>
    <row r="102" spans="1:7" s="68" customFormat="1">
      <c r="A102" s="1"/>
      <c r="B102" s="10"/>
      <c r="C102" s="10"/>
      <c r="D102" s="10"/>
      <c r="E102" s="36"/>
      <c r="F102" s="10"/>
      <c r="G102" s="10"/>
    </row>
    <row r="103" spans="1:7" s="68" customFormat="1">
      <c r="A103" s="1"/>
      <c r="B103" s="10"/>
      <c r="C103" s="10"/>
      <c r="D103" s="10"/>
      <c r="E103" s="36"/>
      <c r="F103" s="10"/>
      <c r="G103" s="10"/>
    </row>
    <row r="104" spans="1:7" s="68" customFormat="1">
      <c r="A104" s="1"/>
      <c r="B104" s="10"/>
      <c r="C104" s="10"/>
      <c r="D104" s="10"/>
      <c r="E104" s="36"/>
      <c r="F104" s="10"/>
      <c r="G104" s="10"/>
    </row>
    <row r="105" spans="1:7" s="68" customFormat="1">
      <c r="A105" s="1"/>
      <c r="B105" s="10"/>
      <c r="C105" s="10"/>
      <c r="D105" s="10"/>
      <c r="E105" s="36"/>
      <c r="F105" s="10"/>
      <c r="G105" s="10"/>
    </row>
    <row r="106" spans="1:7" s="68" customFormat="1">
      <c r="A106" s="1"/>
      <c r="B106" s="10"/>
      <c r="C106" s="10"/>
      <c r="D106" s="10"/>
      <c r="E106" s="36"/>
      <c r="F106" s="10"/>
      <c r="G106" s="10"/>
    </row>
    <row r="107" spans="1:7" s="68" customFormat="1">
      <c r="A107" s="1"/>
      <c r="B107" s="10"/>
      <c r="C107" s="10"/>
      <c r="D107" s="10"/>
      <c r="E107" s="36"/>
      <c r="F107" s="10"/>
      <c r="G107" s="10"/>
    </row>
    <row r="108" spans="1:7" s="68" customFormat="1">
      <c r="A108" s="1"/>
      <c r="B108" s="10"/>
      <c r="C108" s="10"/>
      <c r="D108" s="10"/>
      <c r="E108" s="36"/>
      <c r="F108" s="10"/>
      <c r="G108" s="10"/>
    </row>
    <row r="109" spans="1:7" s="68" customFormat="1">
      <c r="A109" s="1"/>
      <c r="B109" s="10"/>
      <c r="C109" s="10"/>
      <c r="D109" s="10"/>
      <c r="E109" s="36"/>
      <c r="F109" s="10"/>
      <c r="G109" s="10"/>
    </row>
    <row r="110" spans="1:7" s="68" customFormat="1">
      <c r="A110" s="1"/>
      <c r="B110" s="10"/>
      <c r="C110" s="10"/>
      <c r="D110" s="10"/>
      <c r="E110" s="36"/>
      <c r="F110" s="10"/>
      <c r="G110" s="10"/>
    </row>
    <row r="111" spans="1:7" s="68" customFormat="1">
      <c r="A111" s="1"/>
      <c r="B111" s="10"/>
      <c r="C111" s="10"/>
      <c r="D111" s="10"/>
      <c r="E111" s="36"/>
      <c r="F111" s="10"/>
      <c r="G111" s="10"/>
    </row>
    <row r="112" spans="1:7" s="68" customFormat="1">
      <c r="A112" s="1"/>
      <c r="B112" s="10"/>
      <c r="C112" s="10"/>
      <c r="D112" s="10"/>
      <c r="E112" s="36"/>
      <c r="F112" s="10"/>
      <c r="G112" s="10"/>
    </row>
    <row r="113" spans="1:7" s="68" customFormat="1">
      <c r="A113" s="1"/>
      <c r="B113" s="10"/>
      <c r="C113" s="10"/>
      <c r="D113" s="10"/>
      <c r="E113" s="36"/>
      <c r="F113" s="10"/>
      <c r="G113" s="10"/>
    </row>
    <row r="114" spans="1:7" s="68" customFormat="1">
      <c r="A114" s="1"/>
      <c r="B114" s="10"/>
      <c r="C114" s="10"/>
      <c r="D114" s="10"/>
      <c r="E114" s="36"/>
      <c r="F114" s="10"/>
      <c r="G114" s="10"/>
    </row>
    <row r="115" spans="1:7" s="68" customFormat="1">
      <c r="A115" s="1"/>
      <c r="B115" s="10"/>
      <c r="C115" s="10"/>
      <c r="D115" s="10"/>
      <c r="E115" s="36"/>
      <c r="F115" s="10"/>
      <c r="G115" s="10"/>
    </row>
    <row r="116" spans="1:7" s="68" customFormat="1">
      <c r="A116" s="1"/>
      <c r="B116" s="10"/>
      <c r="C116" s="10"/>
      <c r="D116" s="10"/>
      <c r="E116" s="36"/>
      <c r="F116" s="10"/>
      <c r="G116" s="10"/>
    </row>
    <row r="117" spans="1:7" s="68" customFormat="1">
      <c r="A117" s="1"/>
      <c r="B117" s="10"/>
      <c r="C117" s="10"/>
      <c r="D117" s="10"/>
      <c r="E117" s="10"/>
      <c r="F117" s="10"/>
      <c r="G117" s="10"/>
    </row>
    <row r="118" spans="1:7" s="68" customFormat="1">
      <c r="A118" s="1"/>
      <c r="B118" s="10"/>
      <c r="C118" s="10"/>
      <c r="D118" s="10"/>
      <c r="E118" s="10"/>
      <c r="F118" s="10"/>
      <c r="G118" s="10"/>
    </row>
    <row r="119" spans="1:7" s="68" customFormat="1">
      <c r="A119" s="1"/>
      <c r="B119" s="10"/>
      <c r="C119" s="10"/>
      <c r="D119" s="10"/>
      <c r="E119" s="10"/>
      <c r="F119" s="10"/>
      <c r="G119" s="10"/>
    </row>
    <row r="120" spans="1:7" s="68" customFormat="1">
      <c r="A120" s="1"/>
      <c r="B120" s="10"/>
      <c r="C120" s="10"/>
      <c r="D120" s="10"/>
      <c r="E120" s="10"/>
      <c r="F120" s="10"/>
      <c r="G120" s="10"/>
    </row>
    <row r="121" spans="1:7" s="68" customFormat="1">
      <c r="A121" s="1"/>
      <c r="B121" s="10"/>
      <c r="C121" s="10"/>
      <c r="D121" s="10"/>
      <c r="E121" s="10"/>
      <c r="F121" s="10"/>
      <c r="G121" s="10"/>
    </row>
    <row r="122" spans="1:7" s="68" customFormat="1">
      <c r="A122" s="1"/>
      <c r="B122" s="10"/>
      <c r="C122" s="10"/>
      <c r="D122" s="10"/>
      <c r="E122" s="10"/>
      <c r="F122" s="10"/>
      <c r="G122" s="10"/>
    </row>
    <row r="123" spans="1:7" s="68" customFormat="1">
      <c r="A123" s="1"/>
      <c r="B123" s="10"/>
      <c r="C123" s="10"/>
      <c r="D123" s="10"/>
      <c r="E123" s="10"/>
      <c r="F123" s="10"/>
      <c r="G123" s="10"/>
    </row>
    <row r="124" spans="1:7" s="68" customFormat="1">
      <c r="A124" s="1"/>
      <c r="B124" s="10"/>
      <c r="C124" s="10"/>
      <c r="D124" s="10"/>
      <c r="E124" s="10"/>
      <c r="F124" s="10"/>
      <c r="G124" s="10"/>
    </row>
    <row r="125" spans="1:7" s="68" customFormat="1">
      <c r="A125" s="1"/>
      <c r="B125" s="34"/>
      <c r="C125" s="34"/>
      <c r="D125" s="34"/>
      <c r="E125" s="34"/>
      <c r="F125" s="34"/>
      <c r="G125" s="34"/>
    </row>
    <row r="126" spans="1:7" s="68" customFormat="1">
      <c r="A126" s="1"/>
      <c r="B126" s="34"/>
      <c r="C126" s="34"/>
      <c r="D126" s="34"/>
      <c r="E126" s="34"/>
      <c r="F126" s="34"/>
      <c r="G126" s="34"/>
    </row>
    <row r="127" spans="1:7" s="68" customFormat="1">
      <c r="A127" s="1"/>
      <c r="B127" s="34"/>
      <c r="C127" s="34"/>
      <c r="D127" s="34"/>
      <c r="E127" s="34"/>
      <c r="F127" s="34"/>
      <c r="G127" s="34"/>
    </row>
    <row r="128" spans="1:7" s="68" customFormat="1">
      <c r="A128" s="1"/>
      <c r="B128" s="34"/>
      <c r="C128" s="34"/>
      <c r="D128" s="34"/>
      <c r="E128" s="34"/>
      <c r="F128" s="34"/>
      <c r="G128" s="34"/>
    </row>
    <row r="129" spans="1:7" s="68" customFormat="1">
      <c r="A129" s="1"/>
      <c r="B129" s="34"/>
      <c r="C129" s="34"/>
      <c r="D129" s="34"/>
      <c r="E129" s="34"/>
      <c r="F129" s="34"/>
      <c r="G129" s="34"/>
    </row>
    <row r="130" spans="1:7" s="68" customFormat="1">
      <c r="A130" s="1"/>
      <c r="B130" s="34"/>
      <c r="C130" s="34"/>
      <c r="D130" s="34"/>
      <c r="E130" s="34"/>
      <c r="F130" s="34"/>
      <c r="G130" s="34"/>
    </row>
    <row r="131" spans="1:7" s="68" customFormat="1">
      <c r="A131" s="1"/>
      <c r="B131" s="34"/>
      <c r="C131" s="34"/>
      <c r="D131" s="34"/>
      <c r="E131" s="34"/>
      <c r="F131" s="34"/>
      <c r="G131" s="34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10:D10">
    <cfRule type="cellIs" dxfId="9" priority="17" stopIfTrue="1" operator="greaterThan">
      <formula>0</formula>
    </cfRule>
  </conditionalFormatting>
  <conditionalFormatting sqref="C4:E4">
    <cfRule type="expression" dxfId="8" priority="19" stopIfTrue="1">
      <formula>IF($C$4="AWS / FA / Signal &amp; Magnet",1,0)</formula>
    </cfRule>
  </conditionalFormatting>
  <conditionalFormatting sqref="C19:G19">
    <cfRule type="cellIs" dxfId="7" priority="15" stopIfTrue="1" operator="greaterThan">
      <formula>0</formula>
    </cfRule>
  </conditionalFormatting>
  <conditionalFormatting sqref="C28:G28">
    <cfRule type="cellIs" dxfId="6" priority="4" stopIfTrue="1" operator="greaterThan">
      <formula>0</formula>
    </cfRule>
  </conditionalFormatting>
  <conditionalFormatting sqref="E37">
    <cfRule type="cellIs" dxfId="5" priority="1" stopIfTrue="1" operator="greaterThan">
      <formula>0</formula>
    </cfRule>
  </conditionalFormatting>
  <conditionalFormatting sqref="E18:F18">
    <cfRule type="cellIs" dxfId="4" priority="11" stopIfTrue="1" operator="greaterThan">
      <formula>0</formula>
    </cfRule>
  </conditionalFormatting>
  <conditionalFormatting sqref="E20:F27">
    <cfRule type="cellIs" dxfId="3" priority="2" stopIfTrue="1" operator="greaterThan">
      <formula>0</formula>
    </cfRule>
  </conditionalFormatting>
  <conditionalFormatting sqref="F9:F17 E10:E17 F29 E30:F36">
    <cfRule type="cellIs" dxfId="2" priority="18" stopIfTrue="1" operator="greaterThan">
      <formula>0</formula>
    </cfRule>
  </conditionalFormatting>
  <conditionalFormatting sqref="F37:F40">
    <cfRule type="cellIs" dxfId="1" priority="6" stopIfTrue="1" operator="greaterThan">
      <formula>0</formula>
    </cfRule>
  </conditionalFormatting>
  <conditionalFormatting sqref="G40">
    <cfRule type="cellIs" dxfId="0" priority="5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8E5322-82DC-48B2-9897-6627C95D6D8F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>
      <c r="A1" s="73"/>
      <c r="B1" s="74"/>
      <c r="C1" s="74"/>
      <c r="D1" s="74"/>
      <c r="E1" s="74"/>
      <c r="F1" s="74"/>
      <c r="G1" s="74"/>
    </row>
    <row r="2" spans="1:9" ht="15" customHeight="1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Aufbaulänge [m]</v>
      </c>
      <c r="G3" s="11"/>
      <c r="H3" s="82"/>
    </row>
    <row r="4" spans="1:9" ht="15" customHeight="1">
      <c r="A4" s="73"/>
      <c r="B4" s="83" t="s">
        <v>2</v>
      </c>
      <c r="C4" s="216" t="s">
        <v>94</v>
      </c>
      <c r="D4" s="217"/>
      <c r="E4" s="218"/>
      <c r="F4" s="81" t="str">
        <f>IF(OR(C4=C75,C4="")=TRUE,"",IF(OR(C4=C81,C4=C82,C4=C83,C4=C84,C4=C85,C4=C86,C4=C89)=FALSE,"Umbaulänge [m]","Umsetzen [St]"))</f>
        <v>Umbaulänge [m]</v>
      </c>
      <c r="G4" s="11"/>
      <c r="H4" s="82"/>
    </row>
    <row r="5" spans="1:9" ht="15" customHeight="1">
      <c r="A5" s="73"/>
      <c r="B5" s="84" t="s">
        <v>3</v>
      </c>
      <c r="C5" s="219"/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>
      <c r="A7" s="73"/>
      <c r="B7" s="87" t="s">
        <v>4</v>
      </c>
      <c r="C7" s="222" t="s">
        <v>186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>
      <c r="A8" s="73"/>
      <c r="B8" s="74"/>
      <c r="C8" s="74"/>
      <c r="D8" s="74"/>
      <c r="E8" s="90"/>
      <c r="F8" s="74"/>
      <c r="G8" s="74"/>
      <c r="H8" s="82"/>
    </row>
    <row r="9" spans="1:9" ht="15" customHeight="1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[EUR/m]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[EUR/m]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[EUR/m*d]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1.25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1.25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1.25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1.25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1.25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1.25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1.25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>
      <c r="A67" s="134"/>
      <c r="B67" s="135"/>
      <c r="C67" s="135"/>
      <c r="D67" s="135"/>
      <c r="E67" s="136"/>
      <c r="F67" s="136"/>
      <c r="G67" s="136"/>
      <c r="H67" s="125"/>
    </row>
    <row r="68" spans="1:17">
      <c r="A68" s="73"/>
      <c r="B68" s="74"/>
      <c r="C68" s="74"/>
      <c r="D68" s="74"/>
      <c r="E68" s="137"/>
      <c r="F68" s="74"/>
      <c r="G68" s="74"/>
      <c r="H68" s="125"/>
    </row>
    <row r="69" spans="1:17">
      <c r="A69" s="138"/>
      <c r="B69" s="74"/>
      <c r="C69" s="74"/>
      <c r="D69" s="74"/>
      <c r="E69" s="137"/>
      <c r="F69" s="74"/>
      <c r="G69" s="74"/>
      <c r="H69" s="125"/>
    </row>
    <row r="70" spans="1:17" ht="12" customHeight="1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>
      <c r="A71" s="73"/>
      <c r="B71" s="74"/>
      <c r="C71" s="74"/>
      <c r="D71" s="74"/>
      <c r="E71" s="137"/>
      <c r="F71" s="74"/>
      <c r="G71" s="74"/>
      <c r="H71" s="125"/>
    </row>
    <row r="72" spans="1:17" ht="12" customHeight="1">
      <c r="A72" s="134"/>
      <c r="B72" s="74"/>
      <c r="C72" s="74"/>
      <c r="D72" s="74"/>
      <c r="E72" s="137"/>
      <c r="F72" s="74"/>
      <c r="G72" s="74"/>
      <c r="H72" s="125"/>
    </row>
    <row r="73" spans="1:17">
      <c r="A73" s="73"/>
      <c r="B73" s="74"/>
      <c r="C73" s="74"/>
      <c r="D73" s="74"/>
      <c r="E73" s="137"/>
      <c r="F73" s="74"/>
      <c r="G73" s="74"/>
      <c r="H73" s="125"/>
    </row>
    <row r="74" spans="1:17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>
      <c r="A90" s="73"/>
      <c r="B90" s="74"/>
      <c r="C90" s="74"/>
      <c r="D90" s="74"/>
      <c r="E90" s="137"/>
      <c r="F90" s="74"/>
      <c r="G90" s="74"/>
      <c r="H90" s="125"/>
    </row>
    <row r="91" spans="1:10">
      <c r="A91" s="73"/>
      <c r="B91" s="74"/>
      <c r="C91" s="74"/>
      <c r="D91" s="74"/>
      <c r="E91" s="137"/>
      <c r="F91" s="74"/>
      <c r="G91" s="74"/>
      <c r="H91" s="125"/>
    </row>
    <row r="92" spans="1:10">
      <c r="A92" s="73"/>
      <c r="B92" s="74"/>
      <c r="C92" s="74"/>
      <c r="D92" s="74"/>
      <c r="E92" s="137"/>
      <c r="F92" s="74"/>
      <c r="G92" s="74"/>
      <c r="H92" s="125"/>
    </row>
    <row r="93" spans="1:10">
      <c r="A93" s="73"/>
      <c r="B93" s="74"/>
      <c r="C93" s="74"/>
      <c r="D93" s="74"/>
      <c r="E93" s="137"/>
      <c r="F93" s="74"/>
      <c r="G93" s="74"/>
      <c r="H93" s="125"/>
    </row>
    <row r="94" spans="1:10">
      <c r="A94" s="73"/>
      <c r="B94" s="74"/>
      <c r="C94" s="74"/>
      <c r="D94" s="74"/>
      <c r="E94" s="137"/>
      <c r="F94" s="74"/>
      <c r="G94" s="74"/>
      <c r="H94" s="125"/>
    </row>
    <row r="95" spans="1:10">
      <c r="A95" s="73"/>
      <c r="B95" s="74"/>
      <c r="C95" s="74"/>
      <c r="D95" s="74"/>
      <c r="E95" s="137"/>
      <c r="F95" s="74"/>
      <c r="G95" s="74"/>
      <c r="H95" s="125"/>
    </row>
    <row r="96" spans="1:10">
      <c r="A96" s="73"/>
      <c r="B96" s="74"/>
      <c r="C96" s="74"/>
      <c r="D96" s="74"/>
      <c r="E96" s="137"/>
      <c r="F96" s="74"/>
      <c r="G96" s="74"/>
      <c r="H96" s="125"/>
    </row>
    <row r="97" spans="1:8">
      <c r="A97" s="73"/>
      <c r="B97" s="74"/>
      <c r="C97" s="74"/>
      <c r="D97" s="74"/>
      <c r="E97" s="137"/>
      <c r="F97" s="74"/>
      <c r="G97" s="74"/>
      <c r="H97" s="125"/>
    </row>
    <row r="98" spans="1:8">
      <c r="A98" s="73"/>
      <c r="B98" s="74"/>
      <c r="C98" s="74"/>
      <c r="D98" s="74"/>
      <c r="E98" s="137"/>
      <c r="F98" s="74"/>
      <c r="G98" s="74"/>
      <c r="H98" s="125"/>
    </row>
    <row r="99" spans="1:8">
      <c r="A99" s="73"/>
      <c r="B99" s="74"/>
      <c r="C99" s="74"/>
      <c r="D99" s="74"/>
      <c r="E99" s="137"/>
      <c r="F99" s="74"/>
      <c r="G99" s="74"/>
      <c r="H99" s="125"/>
    </row>
    <row r="100" spans="1:8">
      <c r="A100" s="73"/>
      <c r="B100" s="74"/>
      <c r="C100" s="74"/>
      <c r="D100" s="74"/>
      <c r="E100" s="137"/>
      <c r="F100" s="74"/>
      <c r="G100" s="74"/>
      <c r="H100" s="125"/>
    </row>
    <row r="101" spans="1:8">
      <c r="A101" s="73"/>
      <c r="B101" s="74"/>
      <c r="C101" s="74"/>
      <c r="D101" s="74"/>
      <c r="E101" s="137"/>
      <c r="F101" s="74"/>
      <c r="G101" s="74"/>
      <c r="H101" s="125"/>
    </row>
    <row r="102" spans="1:8">
      <c r="A102" s="73"/>
      <c r="B102" s="74"/>
      <c r="C102" s="74"/>
      <c r="D102" s="74"/>
      <c r="E102" s="137"/>
      <c r="F102" s="74"/>
      <c r="G102" s="74"/>
      <c r="H102" s="125"/>
    </row>
    <row r="103" spans="1:8">
      <c r="A103" s="73"/>
      <c r="B103" s="74"/>
      <c r="C103" s="74"/>
      <c r="D103" s="74"/>
      <c r="E103" s="137"/>
      <c r="F103" s="74"/>
      <c r="G103" s="74"/>
      <c r="H103" s="125"/>
    </row>
    <row r="104" spans="1:8">
      <c r="A104" s="73"/>
      <c r="B104" s="74"/>
      <c r="C104" s="74"/>
      <c r="D104" s="74"/>
      <c r="E104" s="137"/>
      <c r="F104" s="74"/>
      <c r="G104" s="74"/>
      <c r="H104" s="125"/>
    </row>
    <row r="105" spans="1:8">
      <c r="A105" s="73"/>
      <c r="B105" s="74"/>
      <c r="C105" s="74"/>
      <c r="D105" s="74"/>
      <c r="E105" s="137"/>
      <c r="F105" s="74"/>
      <c r="G105" s="74"/>
      <c r="H105" s="125"/>
    </row>
    <row r="106" spans="1:8">
      <c r="A106" s="73"/>
      <c r="B106" s="74"/>
      <c r="C106" s="74"/>
      <c r="D106" s="74"/>
      <c r="E106" s="137"/>
      <c r="F106" s="74"/>
      <c r="G106" s="74"/>
      <c r="H106" s="125"/>
    </row>
    <row r="107" spans="1:8">
      <c r="A107" s="73"/>
      <c r="B107" s="74"/>
      <c r="C107" s="74"/>
      <c r="D107" s="74"/>
      <c r="E107" s="137"/>
      <c r="F107" s="74"/>
      <c r="G107" s="74"/>
      <c r="H107" s="125"/>
    </row>
    <row r="108" spans="1:8">
      <c r="A108" s="73"/>
      <c r="B108" s="74"/>
      <c r="C108" s="74"/>
      <c r="D108" s="74"/>
      <c r="E108" s="137"/>
      <c r="F108" s="74"/>
      <c r="G108" s="74"/>
      <c r="H108" s="125"/>
    </row>
    <row r="109" spans="1:8">
      <c r="A109" s="73"/>
      <c r="B109" s="74"/>
      <c r="C109" s="74"/>
      <c r="D109" s="74"/>
      <c r="E109" s="137"/>
      <c r="F109" s="74"/>
      <c r="G109" s="74"/>
      <c r="H109" s="125"/>
    </row>
    <row r="110" spans="1:8">
      <c r="A110" s="73"/>
      <c r="B110" s="74"/>
      <c r="C110" s="74"/>
      <c r="D110" s="74"/>
      <c r="E110" s="137"/>
      <c r="F110" s="74"/>
      <c r="G110" s="74"/>
      <c r="H110" s="125"/>
    </row>
    <row r="111" spans="1:8">
      <c r="A111" s="73"/>
      <c r="B111" s="74"/>
      <c r="C111" s="74"/>
      <c r="D111" s="74"/>
      <c r="E111" s="137"/>
      <c r="F111" s="74"/>
      <c r="G111" s="74"/>
      <c r="H111" s="125"/>
    </row>
    <row r="112" spans="1:8">
      <c r="A112" s="73"/>
      <c r="B112" s="74"/>
      <c r="C112" s="74"/>
      <c r="D112" s="74"/>
      <c r="E112" s="137"/>
      <c r="F112" s="74"/>
      <c r="G112" s="74"/>
      <c r="H112" s="125"/>
    </row>
    <row r="113" spans="1:8">
      <c r="A113" s="73"/>
      <c r="B113" s="74"/>
      <c r="C113" s="74"/>
      <c r="D113" s="74"/>
      <c r="E113" s="137"/>
      <c r="F113" s="74"/>
      <c r="G113" s="74"/>
      <c r="H113" s="125"/>
    </row>
    <row r="114" spans="1:8">
      <c r="A114" s="73"/>
      <c r="B114" s="74"/>
      <c r="C114" s="74"/>
      <c r="D114" s="74"/>
      <c r="E114" s="137"/>
      <c r="F114" s="74"/>
      <c r="G114" s="74"/>
      <c r="H114" s="125"/>
    </row>
    <row r="115" spans="1:8">
      <c r="A115" s="73"/>
      <c r="B115" s="74"/>
      <c r="C115" s="74"/>
      <c r="D115" s="74"/>
      <c r="E115" s="137"/>
      <c r="F115" s="74"/>
      <c r="G115" s="74"/>
      <c r="H115" s="125"/>
    </row>
    <row r="116" spans="1:8">
      <c r="A116" s="73"/>
      <c r="B116" s="74"/>
      <c r="C116" s="74"/>
      <c r="D116" s="74"/>
      <c r="E116" s="137"/>
      <c r="F116" s="74"/>
      <c r="G116" s="74"/>
      <c r="H116" s="125"/>
    </row>
    <row r="117" spans="1:8">
      <c r="A117" s="73"/>
      <c r="B117" s="74"/>
      <c r="C117" s="74"/>
      <c r="D117" s="74"/>
      <c r="E117" s="137"/>
      <c r="F117" s="74"/>
      <c r="G117" s="74"/>
      <c r="H117" s="125"/>
    </row>
    <row r="118" spans="1:8">
      <c r="A118" s="73"/>
      <c r="B118" s="74"/>
      <c r="C118" s="74"/>
      <c r="D118" s="74"/>
      <c r="E118" s="137"/>
      <c r="F118" s="74"/>
      <c r="G118" s="74"/>
      <c r="H118" s="125"/>
    </row>
    <row r="119" spans="1:8">
      <c r="A119" s="73"/>
      <c r="B119" s="74"/>
      <c r="C119" s="74"/>
      <c r="D119" s="74"/>
      <c r="E119" s="137"/>
      <c r="F119" s="74"/>
      <c r="G119" s="74"/>
      <c r="H119" s="125"/>
    </row>
    <row r="120" spans="1:8">
      <c r="A120" s="73"/>
      <c r="B120" s="74"/>
      <c r="C120" s="74"/>
      <c r="D120" s="74"/>
      <c r="E120" s="137"/>
      <c r="F120" s="74"/>
      <c r="G120" s="74"/>
      <c r="H120" s="125"/>
    </row>
    <row r="121" spans="1:8">
      <c r="A121" s="73"/>
      <c r="B121" s="74"/>
      <c r="C121" s="74"/>
      <c r="D121" s="74"/>
      <c r="E121" s="137"/>
      <c r="F121" s="74"/>
      <c r="G121" s="74"/>
      <c r="H121" s="125"/>
    </row>
    <row r="122" spans="1:8">
      <c r="A122" s="73"/>
      <c r="B122" s="74"/>
      <c r="C122" s="74"/>
      <c r="D122" s="74"/>
      <c r="E122" s="137"/>
      <c r="F122" s="74"/>
      <c r="G122" s="74"/>
      <c r="H122" s="125"/>
    </row>
    <row r="123" spans="1:8">
      <c r="A123" s="73"/>
      <c r="B123" s="74"/>
      <c r="C123" s="74"/>
      <c r="D123" s="74"/>
      <c r="E123" s="137"/>
      <c r="F123" s="74"/>
      <c r="G123" s="74"/>
      <c r="H123" s="125"/>
    </row>
    <row r="124" spans="1:8">
      <c r="A124" s="73"/>
      <c r="B124" s="74"/>
      <c r="C124" s="74"/>
      <c r="D124" s="74"/>
      <c r="E124" s="137"/>
      <c r="F124" s="74"/>
      <c r="G124" s="74"/>
      <c r="H124" s="125"/>
    </row>
    <row r="125" spans="1:8">
      <c r="A125" s="73"/>
      <c r="B125" s="74"/>
      <c r="C125" s="74"/>
      <c r="D125" s="74"/>
      <c r="E125" s="137"/>
      <c r="F125" s="74"/>
      <c r="G125" s="74"/>
      <c r="H125" s="125"/>
    </row>
    <row r="126" spans="1:8">
      <c r="A126" s="73"/>
      <c r="B126" s="74"/>
      <c r="C126" s="74"/>
      <c r="D126" s="74"/>
      <c r="E126" s="137"/>
      <c r="F126" s="74"/>
      <c r="G126" s="74"/>
      <c r="H126" s="125"/>
    </row>
    <row r="127" spans="1:8">
      <c r="A127" s="73"/>
      <c r="B127" s="74"/>
      <c r="C127" s="74"/>
      <c r="D127" s="74"/>
      <c r="E127" s="137"/>
      <c r="F127" s="74"/>
      <c r="G127" s="74"/>
      <c r="H127" s="125"/>
    </row>
    <row r="128" spans="1:8">
      <c r="A128" s="73"/>
      <c r="B128" s="74"/>
      <c r="C128" s="74"/>
      <c r="D128" s="74"/>
      <c r="E128" s="137"/>
      <c r="F128" s="74"/>
      <c r="G128" s="74"/>
      <c r="H128" s="125"/>
    </row>
    <row r="129" spans="1:8">
      <c r="A129" s="73"/>
      <c r="B129" s="74"/>
      <c r="C129" s="74"/>
      <c r="D129" s="74"/>
      <c r="E129" s="137"/>
      <c r="F129" s="74"/>
      <c r="G129" s="74"/>
      <c r="H129" s="125"/>
    </row>
    <row r="130" spans="1:8">
      <c r="A130" s="73"/>
      <c r="B130" s="74"/>
      <c r="C130" s="74"/>
      <c r="D130" s="74"/>
      <c r="E130" s="137"/>
      <c r="F130" s="74"/>
      <c r="G130" s="74"/>
      <c r="H130" s="125"/>
    </row>
    <row r="131" spans="1:8">
      <c r="A131" s="73"/>
      <c r="B131" s="74"/>
      <c r="C131" s="74"/>
      <c r="D131" s="74"/>
      <c r="E131" s="137"/>
      <c r="F131" s="74"/>
      <c r="G131" s="74"/>
      <c r="H131" s="125"/>
    </row>
    <row r="132" spans="1:8">
      <c r="A132" s="73"/>
      <c r="B132" s="74"/>
      <c r="C132" s="74"/>
      <c r="D132" s="74"/>
      <c r="E132" s="137"/>
      <c r="F132" s="74"/>
      <c r="G132" s="74"/>
      <c r="H132" s="125"/>
    </row>
    <row r="133" spans="1:8">
      <c r="A133" s="73"/>
      <c r="B133" s="74"/>
      <c r="C133" s="74"/>
      <c r="D133" s="74"/>
      <c r="E133" s="137"/>
      <c r="F133" s="74"/>
      <c r="G133" s="74"/>
      <c r="H133" s="125"/>
    </row>
    <row r="134" spans="1:8">
      <c r="A134" s="73"/>
      <c r="B134" s="74"/>
      <c r="C134" s="74"/>
      <c r="D134" s="74"/>
      <c r="E134" s="137"/>
      <c r="F134" s="74"/>
      <c r="G134" s="74"/>
      <c r="H134" s="125"/>
    </row>
    <row r="135" spans="1:8">
      <c r="A135" s="73"/>
      <c r="B135" s="74"/>
      <c r="C135" s="74"/>
      <c r="D135" s="74"/>
      <c r="E135" s="137"/>
      <c r="F135" s="74"/>
      <c r="G135" s="74"/>
      <c r="H135" s="125"/>
    </row>
    <row r="136" spans="1:8">
      <c r="A136" s="73"/>
      <c r="B136" s="74"/>
      <c r="C136" s="74"/>
      <c r="D136" s="74"/>
      <c r="E136" s="137"/>
      <c r="F136" s="74"/>
      <c r="G136" s="74"/>
      <c r="H136" s="125"/>
    </row>
    <row r="137" spans="1:8">
      <c r="A137" s="73"/>
      <c r="B137" s="74"/>
      <c r="C137" s="74"/>
      <c r="D137" s="74"/>
      <c r="E137" s="137"/>
      <c r="F137" s="74"/>
      <c r="G137" s="74"/>
      <c r="H137" s="125"/>
    </row>
    <row r="138" spans="1:8">
      <c r="A138" s="73"/>
      <c r="B138" s="74"/>
      <c r="C138" s="74"/>
      <c r="D138" s="74"/>
      <c r="E138" s="137"/>
      <c r="F138" s="74"/>
      <c r="G138" s="74"/>
      <c r="H138" s="125"/>
    </row>
    <row r="139" spans="1:8">
      <c r="A139" s="73"/>
      <c r="B139" s="74"/>
      <c r="C139" s="74"/>
      <c r="D139" s="74"/>
      <c r="E139" s="137"/>
      <c r="F139" s="74"/>
      <c r="G139" s="74"/>
      <c r="H139" s="125"/>
    </row>
    <row r="140" spans="1:8">
      <c r="A140" s="73"/>
      <c r="B140" s="74"/>
      <c r="C140" s="74"/>
      <c r="D140" s="74"/>
      <c r="E140" s="137"/>
      <c r="F140" s="74"/>
      <c r="G140" s="74"/>
      <c r="H140" s="125"/>
    </row>
    <row r="141" spans="1:8">
      <c r="A141" s="73"/>
      <c r="B141" s="74"/>
      <c r="C141" s="74"/>
      <c r="D141" s="74"/>
      <c r="E141" s="74"/>
      <c r="F141" s="74"/>
      <c r="G141" s="74"/>
      <c r="H141" s="125"/>
    </row>
    <row r="142" spans="1:8">
      <c r="A142" s="73"/>
      <c r="B142" s="74"/>
      <c r="C142" s="74"/>
      <c r="D142" s="74"/>
      <c r="E142" s="74"/>
      <c r="F142" s="74"/>
      <c r="G142" s="74"/>
      <c r="H142" s="125"/>
    </row>
    <row r="143" spans="1:8">
      <c r="A143" s="73"/>
      <c r="B143" s="74"/>
      <c r="C143" s="74"/>
      <c r="D143" s="74"/>
      <c r="E143" s="74"/>
      <c r="F143" s="74"/>
      <c r="G143" s="74"/>
      <c r="H143" s="125"/>
    </row>
    <row r="144" spans="1:8">
      <c r="A144" s="73"/>
      <c r="B144" s="74"/>
      <c r="C144" s="74"/>
      <c r="D144" s="74"/>
      <c r="E144" s="74"/>
      <c r="F144" s="74"/>
      <c r="G144" s="74"/>
      <c r="H144" s="125"/>
    </row>
    <row r="145" spans="1:8">
      <c r="A145" s="73"/>
      <c r="B145" s="74"/>
      <c r="C145" s="74"/>
      <c r="D145" s="74"/>
      <c r="E145" s="74"/>
      <c r="F145" s="74"/>
      <c r="G145" s="74"/>
      <c r="H145" s="125"/>
    </row>
    <row r="146" spans="1:8">
      <c r="A146" s="73"/>
      <c r="B146" s="74"/>
      <c r="C146" s="74"/>
      <c r="D146" s="74"/>
      <c r="E146" s="74"/>
      <c r="F146" s="74"/>
      <c r="G146" s="74"/>
      <c r="H146" s="125"/>
    </row>
    <row r="147" spans="1:8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C4:E4" xr:uid="{FD9BE5AA-6992-404C-8EA5-B3D5963EA709}">
      <formula1>$C$74:$C$89</formula1>
    </dataValidation>
    <dataValidation type="decimal" allowBlank="1" showInputMessage="1" showErrorMessage="1" sqref="E19 E30 E49 E58" xr:uid="{240B89A7-2E9F-4188-BC8F-3563F3AE35BF}">
      <formula1>-1</formula1>
      <formula2>1</formula2>
    </dataValidation>
    <dataValidation type="decimal" operator="greaterThan" allowBlank="1" showInputMessage="1" showErrorMessage="1" sqref="F45 E56 C10:C15 C21:C26 C32:C36 E51:E54 C51:C54 E21:E26 E32:E36 G3:G6 E17 E28 E47 E10:E15" xr:uid="{BDB89B14-44EA-4C66-B278-FC580B79D06D}">
      <formula1>0</formula1>
    </dataValidation>
    <dataValidation type="list" allowBlank="1" showInputMessage="1" showErrorMessage="1" sqref="D10:D15 D21:D26 D32:D36 D51:D54" xr:uid="{1F0604BB-678B-42F1-ABDF-295110250FCC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084315-238B-44D2-B442-02FCD1DEAF60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>
      <c r="A1" s="73"/>
      <c r="B1" s="74"/>
      <c r="C1" s="74"/>
      <c r="D1" s="74"/>
      <c r="E1" s="74"/>
      <c r="F1" s="74"/>
      <c r="G1" s="74"/>
    </row>
    <row r="2" spans="1:9" ht="15" customHeight="1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>
      <c r="A4" s="73"/>
      <c r="B4" s="83" t="s">
        <v>2</v>
      </c>
      <c r="C4" s="216" t="s">
        <v>105</v>
      </c>
      <c r="D4" s="217"/>
      <c r="E4" s="218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>
      <c r="A5" s="73"/>
      <c r="B5" s="84" t="s">
        <v>3</v>
      </c>
      <c r="C5" s="219"/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>
      <c r="A8" s="73"/>
      <c r="B8" s="74"/>
      <c r="C8" s="74"/>
      <c r="D8" s="74"/>
      <c r="E8" s="90"/>
      <c r="F8" s="74"/>
      <c r="G8" s="74"/>
      <c r="H8" s="82"/>
    </row>
    <row r="9" spans="1:9" ht="15" customHeight="1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1.25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1.25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1.25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1.25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1.25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1.25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1.25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>
      <c r="A67" s="134"/>
      <c r="B67" s="135"/>
      <c r="C67" s="135"/>
      <c r="D67" s="135"/>
      <c r="E67" s="136"/>
      <c r="F67" s="136"/>
      <c r="G67" s="136"/>
      <c r="H67" s="125"/>
    </row>
    <row r="68" spans="1:17">
      <c r="A68" s="73"/>
      <c r="B68" s="74"/>
      <c r="C68" s="74"/>
      <c r="D68" s="74"/>
      <c r="E68" s="137"/>
      <c r="F68" s="74"/>
      <c r="G68" s="74"/>
      <c r="H68" s="125"/>
    </row>
    <row r="69" spans="1:17">
      <c r="A69" s="138"/>
      <c r="B69" s="74"/>
      <c r="C69" s="74"/>
      <c r="D69" s="74"/>
      <c r="E69" s="137"/>
      <c r="F69" s="74"/>
      <c r="G69" s="74"/>
      <c r="H69" s="125"/>
    </row>
    <row r="70" spans="1:17" ht="12" customHeight="1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>
      <c r="A71" s="73"/>
      <c r="B71" s="74"/>
      <c r="C71" s="74"/>
      <c r="D71" s="74"/>
      <c r="E71" s="137"/>
      <c r="F71" s="74"/>
      <c r="G71" s="74"/>
      <c r="H71" s="125"/>
    </row>
    <row r="72" spans="1:17" ht="12" customHeight="1">
      <c r="A72" s="134"/>
      <c r="B72" s="74"/>
      <c r="C72" s="74"/>
      <c r="D72" s="74"/>
      <c r="E72" s="137"/>
      <c r="F72" s="74"/>
      <c r="G72" s="74"/>
      <c r="H72" s="125"/>
    </row>
    <row r="73" spans="1:17">
      <c r="A73" s="73"/>
      <c r="B73" s="74"/>
      <c r="C73" s="74"/>
      <c r="D73" s="74"/>
      <c r="E73" s="137"/>
      <c r="F73" s="74"/>
      <c r="G73" s="74"/>
      <c r="H73" s="125"/>
    </row>
    <row r="74" spans="1:17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>
      <c r="A90" s="73"/>
      <c r="B90" s="74"/>
      <c r="C90" s="74"/>
      <c r="D90" s="74"/>
      <c r="E90" s="137"/>
      <c r="F90" s="74"/>
      <c r="G90" s="74"/>
      <c r="H90" s="125"/>
    </row>
    <row r="91" spans="1:10">
      <c r="A91" s="73"/>
      <c r="B91" s="74"/>
      <c r="C91" s="74"/>
      <c r="D91" s="74"/>
      <c r="E91" s="137"/>
      <c r="F91" s="74"/>
      <c r="G91" s="74"/>
      <c r="H91" s="125"/>
    </row>
    <row r="92" spans="1:10">
      <c r="A92" s="73"/>
      <c r="B92" s="74"/>
      <c r="C92" s="74"/>
      <c r="D92" s="74"/>
      <c r="E92" s="137"/>
      <c r="F92" s="74"/>
      <c r="G92" s="74"/>
      <c r="H92" s="125"/>
    </row>
    <row r="93" spans="1:10">
      <c r="A93" s="73"/>
      <c r="B93" s="74"/>
      <c r="C93" s="74"/>
      <c r="D93" s="74"/>
      <c r="E93" s="137"/>
      <c r="F93" s="74"/>
      <c r="G93" s="74"/>
      <c r="H93" s="125"/>
    </row>
    <row r="94" spans="1:10">
      <c r="A94" s="73"/>
      <c r="B94" s="74"/>
      <c r="C94" s="74"/>
      <c r="D94" s="74"/>
      <c r="E94" s="137"/>
      <c r="F94" s="74"/>
      <c r="G94" s="74"/>
      <c r="H94" s="125"/>
    </row>
    <row r="95" spans="1:10">
      <c r="A95" s="73"/>
      <c r="B95" s="74"/>
      <c r="C95" s="74"/>
      <c r="D95" s="74"/>
      <c r="E95" s="137"/>
      <c r="F95" s="74"/>
      <c r="G95" s="74"/>
      <c r="H95" s="125"/>
    </row>
    <row r="96" spans="1:10">
      <c r="A96" s="73"/>
      <c r="B96" s="74"/>
      <c r="C96" s="74"/>
      <c r="D96" s="74"/>
      <c r="E96" s="137"/>
      <c r="F96" s="74"/>
      <c r="G96" s="74"/>
      <c r="H96" s="125"/>
    </row>
    <row r="97" spans="1:8">
      <c r="A97" s="73"/>
      <c r="B97" s="74"/>
      <c r="C97" s="74"/>
      <c r="D97" s="74"/>
      <c r="E97" s="137"/>
      <c r="F97" s="74"/>
      <c r="G97" s="74"/>
      <c r="H97" s="125"/>
    </row>
    <row r="98" spans="1:8">
      <c r="A98" s="73"/>
      <c r="B98" s="74"/>
      <c r="C98" s="74"/>
      <c r="D98" s="74"/>
      <c r="E98" s="137"/>
      <c r="F98" s="74"/>
      <c r="G98" s="74"/>
      <c r="H98" s="125"/>
    </row>
    <row r="99" spans="1:8">
      <c r="A99" s="73"/>
      <c r="B99" s="74"/>
      <c r="C99" s="74"/>
      <c r="D99" s="74"/>
      <c r="E99" s="137"/>
      <c r="F99" s="74"/>
      <c r="G99" s="74"/>
      <c r="H99" s="125"/>
    </row>
    <row r="100" spans="1:8">
      <c r="A100" s="73"/>
      <c r="B100" s="74"/>
      <c r="C100" s="74"/>
      <c r="D100" s="74"/>
      <c r="E100" s="137"/>
      <c r="F100" s="74"/>
      <c r="G100" s="74"/>
      <c r="H100" s="125"/>
    </row>
    <row r="101" spans="1:8">
      <c r="A101" s="73"/>
      <c r="B101" s="74"/>
      <c r="C101" s="74"/>
      <c r="D101" s="74"/>
      <c r="E101" s="137"/>
      <c r="F101" s="74"/>
      <c r="G101" s="74"/>
      <c r="H101" s="125"/>
    </row>
    <row r="102" spans="1:8">
      <c r="A102" s="73"/>
      <c r="B102" s="74"/>
      <c r="C102" s="74"/>
      <c r="D102" s="74"/>
      <c r="E102" s="137"/>
      <c r="F102" s="74"/>
      <c r="G102" s="74"/>
      <c r="H102" s="125"/>
    </row>
    <row r="103" spans="1:8">
      <c r="A103" s="73"/>
      <c r="B103" s="74"/>
      <c r="C103" s="74"/>
      <c r="D103" s="74"/>
      <c r="E103" s="137"/>
      <c r="F103" s="74"/>
      <c r="G103" s="74"/>
      <c r="H103" s="125"/>
    </row>
    <row r="104" spans="1:8">
      <c r="A104" s="73"/>
      <c r="B104" s="74"/>
      <c r="C104" s="74"/>
      <c r="D104" s="74"/>
      <c r="E104" s="137"/>
      <c r="F104" s="74"/>
      <c r="G104" s="74"/>
      <c r="H104" s="125"/>
    </row>
    <row r="105" spans="1:8">
      <c r="A105" s="73"/>
      <c r="B105" s="74"/>
      <c r="C105" s="74"/>
      <c r="D105" s="74"/>
      <c r="E105" s="137"/>
      <c r="F105" s="74"/>
      <c r="G105" s="74"/>
      <c r="H105" s="125"/>
    </row>
    <row r="106" spans="1:8">
      <c r="A106" s="73"/>
      <c r="B106" s="74"/>
      <c r="C106" s="74"/>
      <c r="D106" s="74"/>
      <c r="E106" s="137"/>
      <c r="F106" s="74"/>
      <c r="G106" s="74"/>
      <c r="H106" s="125"/>
    </row>
    <row r="107" spans="1:8">
      <c r="A107" s="73"/>
      <c r="B107" s="74"/>
      <c r="C107" s="74"/>
      <c r="D107" s="74"/>
      <c r="E107" s="137"/>
      <c r="F107" s="74"/>
      <c r="G107" s="74"/>
      <c r="H107" s="125"/>
    </row>
    <row r="108" spans="1:8">
      <c r="A108" s="73"/>
      <c r="B108" s="74"/>
      <c r="C108" s="74"/>
      <c r="D108" s="74"/>
      <c r="E108" s="137"/>
      <c r="F108" s="74"/>
      <c r="G108" s="74"/>
      <c r="H108" s="125"/>
    </row>
    <row r="109" spans="1:8">
      <c r="A109" s="73"/>
      <c r="B109" s="74"/>
      <c r="C109" s="74"/>
      <c r="D109" s="74"/>
      <c r="E109" s="137"/>
      <c r="F109" s="74"/>
      <c r="G109" s="74"/>
      <c r="H109" s="125"/>
    </row>
    <row r="110" spans="1:8">
      <c r="A110" s="73"/>
      <c r="B110" s="74"/>
      <c r="C110" s="74"/>
      <c r="D110" s="74"/>
      <c r="E110" s="137"/>
      <c r="F110" s="74"/>
      <c r="G110" s="74"/>
      <c r="H110" s="125"/>
    </row>
    <row r="111" spans="1:8">
      <c r="A111" s="73"/>
      <c r="B111" s="74"/>
      <c r="C111" s="74"/>
      <c r="D111" s="74"/>
      <c r="E111" s="137"/>
      <c r="F111" s="74"/>
      <c r="G111" s="74"/>
      <c r="H111" s="125"/>
    </row>
    <row r="112" spans="1:8">
      <c r="A112" s="73"/>
      <c r="B112" s="74"/>
      <c r="C112" s="74"/>
      <c r="D112" s="74"/>
      <c r="E112" s="137"/>
      <c r="F112" s="74"/>
      <c r="G112" s="74"/>
      <c r="H112" s="125"/>
    </row>
    <row r="113" spans="1:8">
      <c r="A113" s="73"/>
      <c r="B113" s="74"/>
      <c r="C113" s="74"/>
      <c r="D113" s="74"/>
      <c r="E113" s="137"/>
      <c r="F113" s="74"/>
      <c r="G113" s="74"/>
      <c r="H113" s="125"/>
    </row>
    <row r="114" spans="1:8">
      <c r="A114" s="73"/>
      <c r="B114" s="74"/>
      <c r="C114" s="74"/>
      <c r="D114" s="74"/>
      <c r="E114" s="137"/>
      <c r="F114" s="74"/>
      <c r="G114" s="74"/>
      <c r="H114" s="125"/>
    </row>
    <row r="115" spans="1:8">
      <c r="A115" s="73"/>
      <c r="B115" s="74"/>
      <c r="C115" s="74"/>
      <c r="D115" s="74"/>
      <c r="E115" s="137"/>
      <c r="F115" s="74"/>
      <c r="G115" s="74"/>
      <c r="H115" s="125"/>
    </row>
    <row r="116" spans="1:8">
      <c r="A116" s="73"/>
      <c r="B116" s="74"/>
      <c r="C116" s="74"/>
      <c r="D116" s="74"/>
      <c r="E116" s="137"/>
      <c r="F116" s="74"/>
      <c r="G116" s="74"/>
      <c r="H116" s="125"/>
    </row>
    <row r="117" spans="1:8">
      <c r="A117" s="73"/>
      <c r="B117" s="74"/>
      <c r="C117" s="74"/>
      <c r="D117" s="74"/>
      <c r="E117" s="137"/>
      <c r="F117" s="74"/>
      <c r="G117" s="74"/>
      <c r="H117" s="125"/>
    </row>
    <row r="118" spans="1:8">
      <c r="A118" s="73"/>
      <c r="B118" s="74"/>
      <c r="C118" s="74"/>
      <c r="D118" s="74"/>
      <c r="E118" s="137"/>
      <c r="F118" s="74"/>
      <c r="G118" s="74"/>
      <c r="H118" s="125"/>
    </row>
    <row r="119" spans="1:8">
      <c r="A119" s="73"/>
      <c r="B119" s="74"/>
      <c r="C119" s="74"/>
      <c r="D119" s="74"/>
      <c r="E119" s="137"/>
      <c r="F119" s="74"/>
      <c r="G119" s="74"/>
      <c r="H119" s="125"/>
    </row>
    <row r="120" spans="1:8">
      <c r="A120" s="73"/>
      <c r="B120" s="74"/>
      <c r="C120" s="74"/>
      <c r="D120" s="74"/>
      <c r="E120" s="137"/>
      <c r="F120" s="74"/>
      <c r="G120" s="74"/>
      <c r="H120" s="125"/>
    </row>
    <row r="121" spans="1:8">
      <c r="A121" s="73"/>
      <c r="B121" s="74"/>
      <c r="C121" s="74"/>
      <c r="D121" s="74"/>
      <c r="E121" s="137"/>
      <c r="F121" s="74"/>
      <c r="G121" s="74"/>
      <c r="H121" s="125"/>
    </row>
    <row r="122" spans="1:8">
      <c r="A122" s="73"/>
      <c r="B122" s="74"/>
      <c r="C122" s="74"/>
      <c r="D122" s="74"/>
      <c r="E122" s="137"/>
      <c r="F122" s="74"/>
      <c r="G122" s="74"/>
      <c r="H122" s="125"/>
    </row>
    <row r="123" spans="1:8">
      <c r="A123" s="73"/>
      <c r="B123" s="74"/>
      <c r="C123" s="74"/>
      <c r="D123" s="74"/>
      <c r="E123" s="137"/>
      <c r="F123" s="74"/>
      <c r="G123" s="74"/>
      <c r="H123" s="125"/>
    </row>
    <row r="124" spans="1:8">
      <c r="A124" s="73"/>
      <c r="B124" s="74"/>
      <c r="C124" s="74"/>
      <c r="D124" s="74"/>
      <c r="E124" s="137"/>
      <c r="F124" s="74"/>
      <c r="G124" s="74"/>
      <c r="H124" s="125"/>
    </row>
    <row r="125" spans="1:8">
      <c r="A125" s="73"/>
      <c r="B125" s="74"/>
      <c r="C125" s="74"/>
      <c r="D125" s="74"/>
      <c r="E125" s="137"/>
      <c r="F125" s="74"/>
      <c r="G125" s="74"/>
      <c r="H125" s="125"/>
    </row>
    <row r="126" spans="1:8">
      <c r="A126" s="73"/>
      <c r="B126" s="74"/>
      <c r="C126" s="74"/>
      <c r="D126" s="74"/>
      <c r="E126" s="137"/>
      <c r="F126" s="74"/>
      <c r="G126" s="74"/>
      <c r="H126" s="125"/>
    </row>
    <row r="127" spans="1:8">
      <c r="A127" s="73"/>
      <c r="B127" s="74"/>
      <c r="C127" s="74"/>
      <c r="D127" s="74"/>
      <c r="E127" s="137"/>
      <c r="F127" s="74"/>
      <c r="G127" s="74"/>
      <c r="H127" s="125"/>
    </row>
    <row r="128" spans="1:8">
      <c r="A128" s="73"/>
      <c r="B128" s="74"/>
      <c r="C128" s="74"/>
      <c r="D128" s="74"/>
      <c r="E128" s="137"/>
      <c r="F128" s="74"/>
      <c r="G128" s="74"/>
      <c r="H128" s="125"/>
    </row>
    <row r="129" spans="1:8">
      <c r="A129" s="73"/>
      <c r="B129" s="74"/>
      <c r="C129" s="74"/>
      <c r="D129" s="74"/>
      <c r="E129" s="137"/>
      <c r="F129" s="74"/>
      <c r="G129" s="74"/>
      <c r="H129" s="125"/>
    </row>
    <row r="130" spans="1:8">
      <c r="A130" s="73"/>
      <c r="B130" s="74"/>
      <c r="C130" s="74"/>
      <c r="D130" s="74"/>
      <c r="E130" s="137"/>
      <c r="F130" s="74"/>
      <c r="G130" s="74"/>
      <c r="H130" s="125"/>
    </row>
    <row r="131" spans="1:8">
      <c r="A131" s="73"/>
      <c r="B131" s="74"/>
      <c r="C131" s="74"/>
      <c r="D131" s="74"/>
      <c r="E131" s="137"/>
      <c r="F131" s="74"/>
      <c r="G131" s="74"/>
      <c r="H131" s="125"/>
    </row>
    <row r="132" spans="1:8">
      <c r="A132" s="73"/>
      <c r="B132" s="74"/>
      <c r="C132" s="74"/>
      <c r="D132" s="74"/>
      <c r="E132" s="137"/>
      <c r="F132" s="74"/>
      <c r="G132" s="74"/>
      <c r="H132" s="125"/>
    </row>
    <row r="133" spans="1:8">
      <c r="A133" s="73"/>
      <c r="B133" s="74"/>
      <c r="C133" s="74"/>
      <c r="D133" s="74"/>
      <c r="E133" s="137"/>
      <c r="F133" s="74"/>
      <c r="G133" s="74"/>
      <c r="H133" s="125"/>
    </row>
    <row r="134" spans="1:8">
      <c r="A134" s="73"/>
      <c r="B134" s="74"/>
      <c r="C134" s="74"/>
      <c r="D134" s="74"/>
      <c r="E134" s="137"/>
      <c r="F134" s="74"/>
      <c r="G134" s="74"/>
      <c r="H134" s="125"/>
    </row>
    <row r="135" spans="1:8">
      <c r="A135" s="73"/>
      <c r="B135" s="74"/>
      <c r="C135" s="74"/>
      <c r="D135" s="74"/>
      <c r="E135" s="137"/>
      <c r="F135" s="74"/>
      <c r="G135" s="74"/>
      <c r="H135" s="125"/>
    </row>
    <row r="136" spans="1:8">
      <c r="A136" s="73"/>
      <c r="B136" s="74"/>
      <c r="C136" s="74"/>
      <c r="D136" s="74"/>
      <c r="E136" s="137"/>
      <c r="F136" s="74"/>
      <c r="G136" s="74"/>
      <c r="H136" s="125"/>
    </row>
    <row r="137" spans="1:8">
      <c r="A137" s="73"/>
      <c r="B137" s="74"/>
      <c r="C137" s="74"/>
      <c r="D137" s="74"/>
      <c r="E137" s="137"/>
      <c r="F137" s="74"/>
      <c r="G137" s="74"/>
      <c r="H137" s="125"/>
    </row>
    <row r="138" spans="1:8">
      <c r="A138" s="73"/>
      <c r="B138" s="74"/>
      <c r="C138" s="74"/>
      <c r="D138" s="74"/>
      <c r="E138" s="137"/>
      <c r="F138" s="74"/>
      <c r="G138" s="74"/>
      <c r="H138" s="125"/>
    </row>
    <row r="139" spans="1:8">
      <c r="A139" s="73"/>
      <c r="B139" s="74"/>
      <c r="C139" s="74"/>
      <c r="D139" s="74"/>
      <c r="E139" s="137"/>
      <c r="F139" s="74"/>
      <c r="G139" s="74"/>
      <c r="H139" s="125"/>
    </row>
    <row r="140" spans="1:8">
      <c r="A140" s="73"/>
      <c r="B140" s="74"/>
      <c r="C140" s="74"/>
      <c r="D140" s="74"/>
      <c r="E140" s="137"/>
      <c r="F140" s="74"/>
      <c r="G140" s="74"/>
      <c r="H140" s="125"/>
    </row>
    <row r="141" spans="1:8">
      <c r="A141" s="73"/>
      <c r="B141" s="74"/>
      <c r="C141" s="74"/>
      <c r="D141" s="74"/>
      <c r="E141" s="74"/>
      <c r="F141" s="74"/>
      <c r="G141" s="74"/>
      <c r="H141" s="125"/>
    </row>
    <row r="142" spans="1:8">
      <c r="A142" s="73"/>
      <c r="B142" s="74"/>
      <c r="C142" s="74"/>
      <c r="D142" s="74"/>
      <c r="E142" s="74"/>
      <c r="F142" s="74"/>
      <c r="G142" s="74"/>
      <c r="H142" s="125"/>
    </row>
    <row r="143" spans="1:8">
      <c r="A143" s="73"/>
      <c r="B143" s="74"/>
      <c r="C143" s="74"/>
      <c r="D143" s="74"/>
      <c r="E143" s="74"/>
      <c r="F143" s="74"/>
      <c r="G143" s="74"/>
      <c r="H143" s="125"/>
    </row>
    <row r="144" spans="1:8">
      <c r="A144" s="73"/>
      <c r="B144" s="74"/>
      <c r="C144" s="74"/>
      <c r="D144" s="74"/>
      <c r="E144" s="74"/>
      <c r="F144" s="74"/>
      <c r="G144" s="74"/>
      <c r="H144" s="125"/>
    </row>
    <row r="145" spans="1:8">
      <c r="A145" s="73"/>
      <c r="B145" s="74"/>
      <c r="C145" s="74"/>
      <c r="D145" s="74"/>
      <c r="E145" s="74"/>
      <c r="F145" s="74"/>
      <c r="G145" s="74"/>
      <c r="H145" s="125"/>
    </row>
    <row r="146" spans="1:8">
      <c r="A146" s="73"/>
      <c r="B146" s="74"/>
      <c r="C146" s="74"/>
      <c r="D146" s="74"/>
      <c r="E146" s="74"/>
      <c r="F146" s="74"/>
      <c r="G146" s="74"/>
      <c r="H146" s="125"/>
    </row>
    <row r="147" spans="1:8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C4:E4" xr:uid="{A69092F3-D315-4A7C-B537-DF511A753118}">
      <formula1>$C$74:$C$89</formula1>
    </dataValidation>
    <dataValidation type="decimal" allowBlank="1" showInputMessage="1" showErrorMessage="1" sqref="E19 E30 E49 E58" xr:uid="{640B5A62-CC2A-45F4-9D3A-326813D3E2F3}">
      <formula1>-1</formula1>
      <formula2>1</formula2>
    </dataValidation>
    <dataValidation type="decimal" operator="greaterThan" allowBlank="1" showInputMessage="1" showErrorMessage="1" sqref="F45 E56 C10:C15 C21:C26 C32:C36 E51:E54 C51:C54 E21:E26 E32:E36 G3:G6 E17 E28 E47 E10:E15" xr:uid="{B7C96876-BB93-408D-B6F7-DE459ACAB6F3}">
      <formula1>0</formula1>
    </dataValidation>
    <dataValidation type="list" allowBlank="1" showInputMessage="1" showErrorMessage="1" sqref="D10:D15 D21:D26 D32:D36 D51:D54" xr:uid="{6722C4F4-295E-41F4-BC33-B681DBFDFFF5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7DA7AF-80FA-4749-8B1A-9B7C7DA8E64B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>
      <c r="A1" s="73"/>
      <c r="B1" s="74"/>
      <c r="C1" s="74"/>
      <c r="D1" s="74"/>
      <c r="E1" s="74"/>
      <c r="F1" s="74"/>
      <c r="G1" s="74"/>
    </row>
    <row r="2" spans="1:9" ht="15" customHeight="1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>
      <c r="A4" s="73"/>
      <c r="B4" s="83" t="s">
        <v>2</v>
      </c>
      <c r="C4" s="216" t="s">
        <v>106</v>
      </c>
      <c r="D4" s="217"/>
      <c r="E4" s="218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>
      <c r="A5" s="73"/>
      <c r="B5" s="84" t="s">
        <v>3</v>
      </c>
      <c r="C5" s="219"/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>
      <c r="A8" s="73"/>
      <c r="B8" s="74"/>
      <c r="C8" s="74"/>
      <c r="D8" s="74"/>
      <c r="E8" s="90"/>
      <c r="F8" s="74"/>
      <c r="G8" s="74"/>
      <c r="H8" s="82"/>
    </row>
    <row r="9" spans="1:9" ht="15" customHeight="1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1.25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1.25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1.25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1.25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1.25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1.25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1.25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>
      <c r="A67" s="134"/>
      <c r="B67" s="135"/>
      <c r="C67" s="135"/>
      <c r="D67" s="135"/>
      <c r="E67" s="136"/>
      <c r="F67" s="136"/>
      <c r="G67" s="136"/>
      <c r="H67" s="125"/>
    </row>
    <row r="68" spans="1:17">
      <c r="A68" s="73"/>
      <c r="B68" s="74"/>
      <c r="C68" s="74"/>
      <c r="D68" s="74"/>
      <c r="E68" s="137"/>
      <c r="F68" s="74"/>
      <c r="G68" s="74"/>
      <c r="H68" s="125"/>
    </row>
    <row r="69" spans="1:17">
      <c r="A69" s="138"/>
      <c r="B69" s="74"/>
      <c r="C69" s="74"/>
      <c r="D69" s="74"/>
      <c r="E69" s="137"/>
      <c r="F69" s="74"/>
      <c r="G69" s="74"/>
      <c r="H69" s="125"/>
    </row>
    <row r="70" spans="1:17" ht="12" customHeight="1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>
      <c r="A71" s="73"/>
      <c r="B71" s="74"/>
      <c r="C71" s="74"/>
      <c r="D71" s="74"/>
      <c r="E71" s="137"/>
      <c r="F71" s="74"/>
      <c r="G71" s="74"/>
      <c r="H71" s="125"/>
    </row>
    <row r="72" spans="1:17" ht="12" customHeight="1">
      <c r="A72" s="134"/>
      <c r="B72" s="74"/>
      <c r="C72" s="74"/>
      <c r="D72" s="74"/>
      <c r="E72" s="137"/>
      <c r="F72" s="74"/>
      <c r="G72" s="74"/>
      <c r="H72" s="125"/>
    </row>
    <row r="73" spans="1:17">
      <c r="A73" s="73"/>
      <c r="B73" s="74"/>
      <c r="C73" s="74"/>
      <c r="D73" s="74"/>
      <c r="E73" s="137"/>
      <c r="F73" s="74"/>
      <c r="G73" s="74"/>
      <c r="H73" s="125"/>
    </row>
    <row r="74" spans="1:17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>
      <c r="A90" s="73"/>
      <c r="B90" s="74"/>
      <c r="C90" s="74"/>
      <c r="D90" s="74"/>
      <c r="E90" s="137"/>
      <c r="F90" s="74"/>
      <c r="G90" s="74"/>
      <c r="H90" s="125"/>
    </row>
    <row r="91" spans="1:10">
      <c r="A91" s="73"/>
      <c r="B91" s="74"/>
      <c r="C91" s="74"/>
      <c r="D91" s="74"/>
      <c r="E91" s="137"/>
      <c r="F91" s="74"/>
      <c r="G91" s="74"/>
      <c r="H91" s="125"/>
    </row>
    <row r="92" spans="1:10">
      <c r="A92" s="73"/>
      <c r="B92" s="74"/>
      <c r="C92" s="74"/>
      <c r="D92" s="74"/>
      <c r="E92" s="137"/>
      <c r="F92" s="74"/>
      <c r="G92" s="74"/>
      <c r="H92" s="125"/>
    </row>
    <row r="93" spans="1:10">
      <c r="A93" s="73"/>
      <c r="B93" s="74"/>
      <c r="C93" s="74"/>
      <c r="D93" s="74"/>
      <c r="E93" s="137"/>
      <c r="F93" s="74"/>
      <c r="G93" s="74"/>
      <c r="H93" s="125"/>
    </row>
    <row r="94" spans="1:10">
      <c r="A94" s="73"/>
      <c r="B94" s="74"/>
      <c r="C94" s="74"/>
      <c r="D94" s="74"/>
      <c r="E94" s="137"/>
      <c r="F94" s="74"/>
      <c r="G94" s="74"/>
      <c r="H94" s="125"/>
    </row>
    <row r="95" spans="1:10">
      <c r="A95" s="73"/>
      <c r="B95" s="74"/>
      <c r="C95" s="74"/>
      <c r="D95" s="74"/>
      <c r="E95" s="137"/>
      <c r="F95" s="74"/>
      <c r="G95" s="74"/>
      <c r="H95" s="125"/>
    </row>
    <row r="96" spans="1:10">
      <c r="A96" s="73"/>
      <c r="B96" s="74"/>
      <c r="C96" s="74"/>
      <c r="D96" s="74"/>
      <c r="E96" s="137"/>
      <c r="F96" s="74"/>
      <c r="G96" s="74"/>
      <c r="H96" s="125"/>
    </row>
    <row r="97" spans="1:8">
      <c r="A97" s="73"/>
      <c r="B97" s="74"/>
      <c r="C97" s="74"/>
      <c r="D97" s="74"/>
      <c r="E97" s="137"/>
      <c r="F97" s="74"/>
      <c r="G97" s="74"/>
      <c r="H97" s="125"/>
    </row>
    <row r="98" spans="1:8">
      <c r="A98" s="73"/>
      <c r="B98" s="74"/>
      <c r="C98" s="74"/>
      <c r="D98" s="74"/>
      <c r="E98" s="137"/>
      <c r="F98" s="74"/>
      <c r="G98" s="74"/>
      <c r="H98" s="125"/>
    </row>
    <row r="99" spans="1:8">
      <c r="A99" s="73"/>
      <c r="B99" s="74"/>
      <c r="C99" s="74"/>
      <c r="D99" s="74"/>
      <c r="E99" s="137"/>
      <c r="F99" s="74"/>
      <c r="G99" s="74"/>
      <c r="H99" s="125"/>
    </row>
    <row r="100" spans="1:8">
      <c r="A100" s="73"/>
      <c r="B100" s="74"/>
      <c r="C100" s="74"/>
      <c r="D100" s="74"/>
      <c r="E100" s="137"/>
      <c r="F100" s="74"/>
      <c r="G100" s="74"/>
      <c r="H100" s="125"/>
    </row>
    <row r="101" spans="1:8">
      <c r="A101" s="73"/>
      <c r="B101" s="74"/>
      <c r="C101" s="74"/>
      <c r="D101" s="74"/>
      <c r="E101" s="137"/>
      <c r="F101" s="74"/>
      <c r="G101" s="74"/>
      <c r="H101" s="125"/>
    </row>
    <row r="102" spans="1:8">
      <c r="A102" s="73"/>
      <c r="B102" s="74"/>
      <c r="C102" s="74"/>
      <c r="D102" s="74"/>
      <c r="E102" s="137"/>
      <c r="F102" s="74"/>
      <c r="G102" s="74"/>
      <c r="H102" s="125"/>
    </row>
    <row r="103" spans="1:8">
      <c r="A103" s="73"/>
      <c r="B103" s="74"/>
      <c r="C103" s="74"/>
      <c r="D103" s="74"/>
      <c r="E103" s="137"/>
      <c r="F103" s="74"/>
      <c r="G103" s="74"/>
      <c r="H103" s="125"/>
    </row>
    <row r="104" spans="1:8">
      <c r="A104" s="73"/>
      <c r="B104" s="74"/>
      <c r="C104" s="74"/>
      <c r="D104" s="74"/>
      <c r="E104" s="137"/>
      <c r="F104" s="74"/>
      <c r="G104" s="74"/>
      <c r="H104" s="125"/>
    </row>
    <row r="105" spans="1:8">
      <c r="A105" s="73"/>
      <c r="B105" s="74"/>
      <c r="C105" s="74"/>
      <c r="D105" s="74"/>
      <c r="E105" s="137"/>
      <c r="F105" s="74"/>
      <c r="G105" s="74"/>
      <c r="H105" s="125"/>
    </row>
    <row r="106" spans="1:8">
      <c r="A106" s="73"/>
      <c r="B106" s="74"/>
      <c r="C106" s="74"/>
      <c r="D106" s="74"/>
      <c r="E106" s="137"/>
      <c r="F106" s="74"/>
      <c r="G106" s="74"/>
      <c r="H106" s="125"/>
    </row>
    <row r="107" spans="1:8">
      <c r="A107" s="73"/>
      <c r="B107" s="74"/>
      <c r="C107" s="74"/>
      <c r="D107" s="74"/>
      <c r="E107" s="137"/>
      <c r="F107" s="74"/>
      <c r="G107" s="74"/>
      <c r="H107" s="125"/>
    </row>
    <row r="108" spans="1:8">
      <c r="A108" s="73"/>
      <c r="B108" s="74"/>
      <c r="C108" s="74"/>
      <c r="D108" s="74"/>
      <c r="E108" s="137"/>
      <c r="F108" s="74"/>
      <c r="G108" s="74"/>
      <c r="H108" s="125"/>
    </row>
    <row r="109" spans="1:8">
      <c r="A109" s="73"/>
      <c r="B109" s="74"/>
      <c r="C109" s="74"/>
      <c r="D109" s="74"/>
      <c r="E109" s="137"/>
      <c r="F109" s="74"/>
      <c r="G109" s="74"/>
      <c r="H109" s="125"/>
    </row>
    <row r="110" spans="1:8">
      <c r="A110" s="73"/>
      <c r="B110" s="74"/>
      <c r="C110" s="74"/>
      <c r="D110" s="74"/>
      <c r="E110" s="137"/>
      <c r="F110" s="74"/>
      <c r="G110" s="74"/>
      <c r="H110" s="125"/>
    </row>
    <row r="111" spans="1:8">
      <c r="A111" s="73"/>
      <c r="B111" s="74"/>
      <c r="C111" s="74"/>
      <c r="D111" s="74"/>
      <c r="E111" s="137"/>
      <c r="F111" s="74"/>
      <c r="G111" s="74"/>
      <c r="H111" s="125"/>
    </row>
    <row r="112" spans="1:8">
      <c r="A112" s="73"/>
      <c r="B112" s="74"/>
      <c r="C112" s="74"/>
      <c r="D112" s="74"/>
      <c r="E112" s="137"/>
      <c r="F112" s="74"/>
      <c r="G112" s="74"/>
      <c r="H112" s="125"/>
    </row>
    <row r="113" spans="1:8">
      <c r="A113" s="73"/>
      <c r="B113" s="74"/>
      <c r="C113" s="74"/>
      <c r="D113" s="74"/>
      <c r="E113" s="137"/>
      <c r="F113" s="74"/>
      <c r="G113" s="74"/>
      <c r="H113" s="125"/>
    </row>
    <row r="114" spans="1:8">
      <c r="A114" s="73"/>
      <c r="B114" s="74"/>
      <c r="C114" s="74"/>
      <c r="D114" s="74"/>
      <c r="E114" s="137"/>
      <c r="F114" s="74"/>
      <c r="G114" s="74"/>
      <c r="H114" s="125"/>
    </row>
    <row r="115" spans="1:8">
      <c r="A115" s="73"/>
      <c r="B115" s="74"/>
      <c r="C115" s="74"/>
      <c r="D115" s="74"/>
      <c r="E115" s="137"/>
      <c r="F115" s="74"/>
      <c r="G115" s="74"/>
      <c r="H115" s="125"/>
    </row>
    <row r="116" spans="1:8">
      <c r="A116" s="73"/>
      <c r="B116" s="74"/>
      <c r="C116" s="74"/>
      <c r="D116" s="74"/>
      <c r="E116" s="137"/>
      <c r="F116" s="74"/>
      <c r="G116" s="74"/>
      <c r="H116" s="125"/>
    </row>
    <row r="117" spans="1:8">
      <c r="A117" s="73"/>
      <c r="B117" s="74"/>
      <c r="C117" s="74"/>
      <c r="D117" s="74"/>
      <c r="E117" s="137"/>
      <c r="F117" s="74"/>
      <c r="G117" s="74"/>
      <c r="H117" s="125"/>
    </row>
    <row r="118" spans="1:8">
      <c r="A118" s="73"/>
      <c r="B118" s="74"/>
      <c r="C118" s="74"/>
      <c r="D118" s="74"/>
      <c r="E118" s="137"/>
      <c r="F118" s="74"/>
      <c r="G118" s="74"/>
      <c r="H118" s="125"/>
    </row>
    <row r="119" spans="1:8">
      <c r="A119" s="73"/>
      <c r="B119" s="74"/>
      <c r="C119" s="74"/>
      <c r="D119" s="74"/>
      <c r="E119" s="137"/>
      <c r="F119" s="74"/>
      <c r="G119" s="74"/>
      <c r="H119" s="125"/>
    </row>
    <row r="120" spans="1:8">
      <c r="A120" s="73"/>
      <c r="B120" s="74"/>
      <c r="C120" s="74"/>
      <c r="D120" s="74"/>
      <c r="E120" s="137"/>
      <c r="F120" s="74"/>
      <c r="G120" s="74"/>
      <c r="H120" s="125"/>
    </row>
    <row r="121" spans="1:8">
      <c r="A121" s="73"/>
      <c r="B121" s="74"/>
      <c r="C121" s="74"/>
      <c r="D121" s="74"/>
      <c r="E121" s="137"/>
      <c r="F121" s="74"/>
      <c r="G121" s="74"/>
      <c r="H121" s="125"/>
    </row>
    <row r="122" spans="1:8">
      <c r="A122" s="73"/>
      <c r="B122" s="74"/>
      <c r="C122" s="74"/>
      <c r="D122" s="74"/>
      <c r="E122" s="137"/>
      <c r="F122" s="74"/>
      <c r="G122" s="74"/>
      <c r="H122" s="125"/>
    </row>
    <row r="123" spans="1:8">
      <c r="A123" s="73"/>
      <c r="B123" s="74"/>
      <c r="C123" s="74"/>
      <c r="D123" s="74"/>
      <c r="E123" s="137"/>
      <c r="F123" s="74"/>
      <c r="G123" s="74"/>
      <c r="H123" s="125"/>
    </row>
    <row r="124" spans="1:8">
      <c r="A124" s="73"/>
      <c r="B124" s="74"/>
      <c r="C124" s="74"/>
      <c r="D124" s="74"/>
      <c r="E124" s="137"/>
      <c r="F124" s="74"/>
      <c r="G124" s="74"/>
      <c r="H124" s="125"/>
    </row>
    <row r="125" spans="1:8">
      <c r="A125" s="73"/>
      <c r="B125" s="74"/>
      <c r="C125" s="74"/>
      <c r="D125" s="74"/>
      <c r="E125" s="137"/>
      <c r="F125" s="74"/>
      <c r="G125" s="74"/>
      <c r="H125" s="125"/>
    </row>
    <row r="126" spans="1:8">
      <c r="A126" s="73"/>
      <c r="B126" s="74"/>
      <c r="C126" s="74"/>
      <c r="D126" s="74"/>
      <c r="E126" s="137"/>
      <c r="F126" s="74"/>
      <c r="G126" s="74"/>
      <c r="H126" s="125"/>
    </row>
    <row r="127" spans="1:8">
      <c r="A127" s="73"/>
      <c r="B127" s="74"/>
      <c r="C127" s="74"/>
      <c r="D127" s="74"/>
      <c r="E127" s="137"/>
      <c r="F127" s="74"/>
      <c r="G127" s="74"/>
      <c r="H127" s="125"/>
    </row>
    <row r="128" spans="1:8">
      <c r="A128" s="73"/>
      <c r="B128" s="74"/>
      <c r="C128" s="74"/>
      <c r="D128" s="74"/>
      <c r="E128" s="137"/>
      <c r="F128" s="74"/>
      <c r="G128" s="74"/>
      <c r="H128" s="125"/>
    </row>
    <row r="129" spans="1:8">
      <c r="A129" s="73"/>
      <c r="B129" s="74"/>
      <c r="C129" s="74"/>
      <c r="D129" s="74"/>
      <c r="E129" s="137"/>
      <c r="F129" s="74"/>
      <c r="G129" s="74"/>
      <c r="H129" s="125"/>
    </row>
    <row r="130" spans="1:8">
      <c r="A130" s="73"/>
      <c r="B130" s="74"/>
      <c r="C130" s="74"/>
      <c r="D130" s="74"/>
      <c r="E130" s="137"/>
      <c r="F130" s="74"/>
      <c r="G130" s="74"/>
      <c r="H130" s="125"/>
    </row>
    <row r="131" spans="1:8">
      <c r="A131" s="73"/>
      <c r="B131" s="74"/>
      <c r="C131" s="74"/>
      <c r="D131" s="74"/>
      <c r="E131" s="137"/>
      <c r="F131" s="74"/>
      <c r="G131" s="74"/>
      <c r="H131" s="125"/>
    </row>
    <row r="132" spans="1:8">
      <c r="A132" s="73"/>
      <c r="B132" s="74"/>
      <c r="C132" s="74"/>
      <c r="D132" s="74"/>
      <c r="E132" s="137"/>
      <c r="F132" s="74"/>
      <c r="G132" s="74"/>
      <c r="H132" s="125"/>
    </row>
    <row r="133" spans="1:8">
      <c r="A133" s="73"/>
      <c r="B133" s="74"/>
      <c r="C133" s="74"/>
      <c r="D133" s="74"/>
      <c r="E133" s="137"/>
      <c r="F133" s="74"/>
      <c r="G133" s="74"/>
      <c r="H133" s="125"/>
    </row>
    <row r="134" spans="1:8">
      <c r="A134" s="73"/>
      <c r="B134" s="74"/>
      <c r="C134" s="74"/>
      <c r="D134" s="74"/>
      <c r="E134" s="137"/>
      <c r="F134" s="74"/>
      <c r="G134" s="74"/>
      <c r="H134" s="125"/>
    </row>
    <row r="135" spans="1:8">
      <c r="A135" s="73"/>
      <c r="B135" s="74"/>
      <c r="C135" s="74"/>
      <c r="D135" s="74"/>
      <c r="E135" s="137"/>
      <c r="F135" s="74"/>
      <c r="G135" s="74"/>
      <c r="H135" s="125"/>
    </row>
    <row r="136" spans="1:8">
      <c r="A136" s="73"/>
      <c r="B136" s="74"/>
      <c r="C136" s="74"/>
      <c r="D136" s="74"/>
      <c r="E136" s="137"/>
      <c r="F136" s="74"/>
      <c r="G136" s="74"/>
      <c r="H136" s="125"/>
    </row>
    <row r="137" spans="1:8">
      <c r="A137" s="73"/>
      <c r="B137" s="74"/>
      <c r="C137" s="74"/>
      <c r="D137" s="74"/>
      <c r="E137" s="137"/>
      <c r="F137" s="74"/>
      <c r="G137" s="74"/>
      <c r="H137" s="125"/>
    </row>
    <row r="138" spans="1:8">
      <c r="A138" s="73"/>
      <c r="B138" s="74"/>
      <c r="C138" s="74"/>
      <c r="D138" s="74"/>
      <c r="E138" s="137"/>
      <c r="F138" s="74"/>
      <c r="G138" s="74"/>
      <c r="H138" s="125"/>
    </row>
    <row r="139" spans="1:8">
      <c r="A139" s="73"/>
      <c r="B139" s="74"/>
      <c r="C139" s="74"/>
      <c r="D139" s="74"/>
      <c r="E139" s="137"/>
      <c r="F139" s="74"/>
      <c r="G139" s="74"/>
      <c r="H139" s="125"/>
    </row>
    <row r="140" spans="1:8">
      <c r="A140" s="73"/>
      <c r="B140" s="74"/>
      <c r="C140" s="74"/>
      <c r="D140" s="74"/>
      <c r="E140" s="137"/>
      <c r="F140" s="74"/>
      <c r="G140" s="74"/>
      <c r="H140" s="125"/>
    </row>
    <row r="141" spans="1:8">
      <c r="A141" s="73"/>
      <c r="B141" s="74"/>
      <c r="C141" s="74"/>
      <c r="D141" s="74"/>
      <c r="E141" s="74"/>
      <c r="F141" s="74"/>
      <c r="G141" s="74"/>
      <c r="H141" s="125"/>
    </row>
    <row r="142" spans="1:8">
      <c r="A142" s="73"/>
      <c r="B142" s="74"/>
      <c r="C142" s="74"/>
      <c r="D142" s="74"/>
      <c r="E142" s="74"/>
      <c r="F142" s="74"/>
      <c r="G142" s="74"/>
      <c r="H142" s="125"/>
    </row>
    <row r="143" spans="1:8">
      <c r="A143" s="73"/>
      <c r="B143" s="74"/>
      <c r="C143" s="74"/>
      <c r="D143" s="74"/>
      <c r="E143" s="74"/>
      <c r="F143" s="74"/>
      <c r="G143" s="74"/>
      <c r="H143" s="125"/>
    </row>
    <row r="144" spans="1:8">
      <c r="A144" s="73"/>
      <c r="B144" s="74"/>
      <c r="C144" s="74"/>
      <c r="D144" s="74"/>
      <c r="E144" s="74"/>
      <c r="F144" s="74"/>
      <c r="G144" s="74"/>
      <c r="H144" s="125"/>
    </row>
    <row r="145" spans="1:8">
      <c r="A145" s="73"/>
      <c r="B145" s="74"/>
      <c r="C145" s="74"/>
      <c r="D145" s="74"/>
      <c r="E145" s="74"/>
      <c r="F145" s="74"/>
      <c r="G145" s="74"/>
      <c r="H145" s="125"/>
    </row>
    <row r="146" spans="1:8">
      <c r="A146" s="73"/>
      <c r="B146" s="74"/>
      <c r="C146" s="74"/>
      <c r="D146" s="74"/>
      <c r="E146" s="74"/>
      <c r="F146" s="74"/>
      <c r="G146" s="74"/>
      <c r="H146" s="125"/>
    </row>
    <row r="147" spans="1:8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C4:E4" xr:uid="{328A2399-2CBF-4D70-93BE-7E00A91033ED}">
      <formula1>$C$74:$C$89</formula1>
    </dataValidation>
    <dataValidation type="decimal" allowBlank="1" showInputMessage="1" showErrorMessage="1" sqref="E19 E30 E49 E58" xr:uid="{522E2229-C755-4917-BF86-6AD47894032C}">
      <formula1>-1</formula1>
      <formula2>1</formula2>
    </dataValidation>
    <dataValidation type="decimal" operator="greaterThan" allowBlank="1" showInputMessage="1" showErrorMessage="1" sqref="F45 E56 C10:C15 C21:C26 C32:C36 E51:E54 C51:C54 E21:E26 E32:E36 G3:G6 E17 E28 E47 E10:E15" xr:uid="{EB4B6ED0-156A-4FEE-8216-07B281931456}">
      <formula1>0</formula1>
    </dataValidation>
    <dataValidation type="list" allowBlank="1" showInputMessage="1" showErrorMessage="1" sqref="D10:D15 D21:D26 D32:D36 D51:D54" xr:uid="{20E602CC-4634-4DCC-AC27-F1B27D8B0D71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45CD1-4CE7-4DB5-A323-D0971122E9F9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>
      <c r="A1" s="73"/>
      <c r="B1" s="74"/>
      <c r="C1" s="74"/>
      <c r="D1" s="74"/>
      <c r="E1" s="74"/>
      <c r="F1" s="74"/>
      <c r="G1" s="74"/>
    </row>
    <row r="2" spans="1:9" ht="15" customHeight="1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>
      <c r="A4" s="73"/>
      <c r="B4" s="83" t="s">
        <v>2</v>
      </c>
      <c r="C4" s="216" t="s">
        <v>102</v>
      </c>
      <c r="D4" s="217"/>
      <c r="E4" s="218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>
      <c r="A5" s="73"/>
      <c r="B5" s="84" t="s">
        <v>3</v>
      </c>
      <c r="C5" s="219"/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>
      <c r="A8" s="73"/>
      <c r="B8" s="74"/>
      <c r="C8" s="74"/>
      <c r="D8" s="74"/>
      <c r="E8" s="90"/>
      <c r="F8" s="74"/>
      <c r="G8" s="74"/>
      <c r="H8" s="82"/>
    </row>
    <row r="9" spans="1:9" ht="15" customHeight="1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1.25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1.25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1.25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1.25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1.25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1.25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1.25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>
      <c r="A67" s="134"/>
      <c r="B67" s="135"/>
      <c r="C67" s="135"/>
      <c r="D67" s="135"/>
      <c r="E67" s="136"/>
      <c r="F67" s="136"/>
      <c r="G67" s="136"/>
      <c r="H67" s="125"/>
    </row>
    <row r="68" spans="1:17">
      <c r="A68" s="73"/>
      <c r="B68" s="74"/>
      <c r="C68" s="74"/>
      <c r="D68" s="74"/>
      <c r="E68" s="137"/>
      <c r="F68" s="74"/>
      <c r="G68" s="74"/>
      <c r="H68" s="125"/>
    </row>
    <row r="69" spans="1:17">
      <c r="A69" s="138"/>
      <c r="B69" s="74"/>
      <c r="C69" s="74"/>
      <c r="D69" s="74"/>
      <c r="E69" s="137"/>
      <c r="F69" s="74"/>
      <c r="G69" s="74"/>
      <c r="H69" s="125"/>
    </row>
    <row r="70" spans="1:17" ht="12" customHeight="1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>
      <c r="A71" s="73"/>
      <c r="B71" s="74"/>
      <c r="C71" s="74"/>
      <c r="D71" s="74"/>
      <c r="E71" s="137"/>
      <c r="F71" s="74"/>
      <c r="G71" s="74"/>
      <c r="H71" s="125"/>
    </row>
    <row r="72" spans="1:17" ht="12" customHeight="1">
      <c r="A72" s="134"/>
      <c r="B72" s="74"/>
      <c r="C72" s="74"/>
      <c r="D72" s="74"/>
      <c r="E72" s="137"/>
      <c r="F72" s="74"/>
      <c r="G72" s="74"/>
      <c r="H72" s="125"/>
    </row>
    <row r="73" spans="1:17">
      <c r="A73" s="73"/>
      <c r="B73" s="74"/>
      <c r="C73" s="74"/>
      <c r="D73" s="74"/>
      <c r="E73" s="137"/>
      <c r="F73" s="74"/>
      <c r="G73" s="74"/>
      <c r="H73" s="125"/>
    </row>
    <row r="74" spans="1:17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>
      <c r="A90" s="73"/>
      <c r="B90" s="74"/>
      <c r="C90" s="74"/>
      <c r="D90" s="74"/>
      <c r="E90" s="137"/>
      <c r="F90" s="74"/>
      <c r="G90" s="74"/>
      <c r="H90" s="125"/>
    </row>
    <row r="91" spans="1:10">
      <c r="A91" s="73"/>
      <c r="B91" s="74"/>
      <c r="C91" s="74"/>
      <c r="D91" s="74"/>
      <c r="E91" s="137"/>
      <c r="F91" s="74"/>
      <c r="G91" s="74"/>
      <c r="H91" s="125"/>
    </row>
    <row r="92" spans="1:10">
      <c r="A92" s="73"/>
      <c r="B92" s="74"/>
      <c r="C92" s="74"/>
      <c r="D92" s="74"/>
      <c r="E92" s="137"/>
      <c r="F92" s="74"/>
      <c r="G92" s="74"/>
      <c r="H92" s="125"/>
    </row>
    <row r="93" spans="1:10">
      <c r="A93" s="73"/>
      <c r="B93" s="74"/>
      <c r="C93" s="74"/>
      <c r="D93" s="74"/>
      <c r="E93" s="137"/>
      <c r="F93" s="74"/>
      <c r="G93" s="74"/>
      <c r="H93" s="125"/>
    </row>
    <row r="94" spans="1:10">
      <c r="A94" s="73"/>
      <c r="B94" s="74"/>
      <c r="C94" s="74"/>
      <c r="D94" s="74"/>
      <c r="E94" s="137"/>
      <c r="F94" s="74"/>
      <c r="G94" s="74"/>
      <c r="H94" s="125"/>
    </row>
    <row r="95" spans="1:10">
      <c r="A95" s="73"/>
      <c r="B95" s="74"/>
      <c r="C95" s="74"/>
      <c r="D95" s="74"/>
      <c r="E95" s="137"/>
      <c r="F95" s="74"/>
      <c r="G95" s="74"/>
      <c r="H95" s="125"/>
    </row>
    <row r="96" spans="1:10">
      <c r="A96" s="73"/>
      <c r="B96" s="74"/>
      <c r="C96" s="74"/>
      <c r="D96" s="74"/>
      <c r="E96" s="137"/>
      <c r="F96" s="74"/>
      <c r="G96" s="74"/>
      <c r="H96" s="125"/>
    </row>
    <row r="97" spans="1:8">
      <c r="A97" s="73"/>
      <c r="B97" s="74"/>
      <c r="C97" s="74"/>
      <c r="D97" s="74"/>
      <c r="E97" s="137"/>
      <c r="F97" s="74"/>
      <c r="G97" s="74"/>
      <c r="H97" s="125"/>
    </row>
    <row r="98" spans="1:8">
      <c r="A98" s="73"/>
      <c r="B98" s="74"/>
      <c r="C98" s="74"/>
      <c r="D98" s="74"/>
      <c r="E98" s="137"/>
      <c r="F98" s="74"/>
      <c r="G98" s="74"/>
      <c r="H98" s="125"/>
    </row>
    <row r="99" spans="1:8">
      <c r="A99" s="73"/>
      <c r="B99" s="74"/>
      <c r="C99" s="74"/>
      <c r="D99" s="74"/>
      <c r="E99" s="137"/>
      <c r="F99" s="74"/>
      <c r="G99" s="74"/>
      <c r="H99" s="125"/>
    </row>
    <row r="100" spans="1:8">
      <c r="A100" s="73"/>
      <c r="B100" s="74"/>
      <c r="C100" s="74"/>
      <c r="D100" s="74"/>
      <c r="E100" s="137"/>
      <c r="F100" s="74"/>
      <c r="G100" s="74"/>
      <c r="H100" s="125"/>
    </row>
    <row r="101" spans="1:8">
      <c r="A101" s="73"/>
      <c r="B101" s="74"/>
      <c r="C101" s="74"/>
      <c r="D101" s="74"/>
      <c r="E101" s="137"/>
      <c r="F101" s="74"/>
      <c r="G101" s="74"/>
      <c r="H101" s="125"/>
    </row>
    <row r="102" spans="1:8">
      <c r="A102" s="73"/>
      <c r="B102" s="74"/>
      <c r="C102" s="74"/>
      <c r="D102" s="74"/>
      <c r="E102" s="137"/>
      <c r="F102" s="74"/>
      <c r="G102" s="74"/>
      <c r="H102" s="125"/>
    </row>
    <row r="103" spans="1:8">
      <c r="A103" s="73"/>
      <c r="B103" s="74"/>
      <c r="C103" s="74"/>
      <c r="D103" s="74"/>
      <c r="E103" s="137"/>
      <c r="F103" s="74"/>
      <c r="G103" s="74"/>
      <c r="H103" s="125"/>
    </row>
    <row r="104" spans="1:8">
      <c r="A104" s="73"/>
      <c r="B104" s="74"/>
      <c r="C104" s="74"/>
      <c r="D104" s="74"/>
      <c r="E104" s="137"/>
      <c r="F104" s="74"/>
      <c r="G104" s="74"/>
      <c r="H104" s="125"/>
    </row>
    <row r="105" spans="1:8">
      <c r="A105" s="73"/>
      <c r="B105" s="74"/>
      <c r="C105" s="74"/>
      <c r="D105" s="74"/>
      <c r="E105" s="137"/>
      <c r="F105" s="74"/>
      <c r="G105" s="74"/>
      <c r="H105" s="125"/>
    </row>
    <row r="106" spans="1:8">
      <c r="A106" s="73"/>
      <c r="B106" s="74"/>
      <c r="C106" s="74"/>
      <c r="D106" s="74"/>
      <c r="E106" s="137"/>
      <c r="F106" s="74"/>
      <c r="G106" s="74"/>
      <c r="H106" s="125"/>
    </row>
    <row r="107" spans="1:8">
      <c r="A107" s="73"/>
      <c r="B107" s="74"/>
      <c r="C107" s="74"/>
      <c r="D107" s="74"/>
      <c r="E107" s="137"/>
      <c r="F107" s="74"/>
      <c r="G107" s="74"/>
      <c r="H107" s="125"/>
    </row>
    <row r="108" spans="1:8">
      <c r="A108" s="73"/>
      <c r="B108" s="74"/>
      <c r="C108" s="74"/>
      <c r="D108" s="74"/>
      <c r="E108" s="137"/>
      <c r="F108" s="74"/>
      <c r="G108" s="74"/>
      <c r="H108" s="125"/>
    </row>
    <row r="109" spans="1:8">
      <c r="A109" s="73"/>
      <c r="B109" s="74"/>
      <c r="C109" s="74"/>
      <c r="D109" s="74"/>
      <c r="E109" s="137"/>
      <c r="F109" s="74"/>
      <c r="G109" s="74"/>
      <c r="H109" s="125"/>
    </row>
    <row r="110" spans="1:8">
      <c r="A110" s="73"/>
      <c r="B110" s="74"/>
      <c r="C110" s="74"/>
      <c r="D110" s="74"/>
      <c r="E110" s="137"/>
      <c r="F110" s="74"/>
      <c r="G110" s="74"/>
      <c r="H110" s="125"/>
    </row>
    <row r="111" spans="1:8">
      <c r="A111" s="73"/>
      <c r="B111" s="74"/>
      <c r="C111" s="74"/>
      <c r="D111" s="74"/>
      <c r="E111" s="137"/>
      <c r="F111" s="74"/>
      <c r="G111" s="74"/>
      <c r="H111" s="125"/>
    </row>
    <row r="112" spans="1:8">
      <c r="A112" s="73"/>
      <c r="B112" s="74"/>
      <c r="C112" s="74"/>
      <c r="D112" s="74"/>
      <c r="E112" s="137"/>
      <c r="F112" s="74"/>
      <c r="G112" s="74"/>
      <c r="H112" s="125"/>
    </row>
    <row r="113" spans="1:8">
      <c r="A113" s="73"/>
      <c r="B113" s="74"/>
      <c r="C113" s="74"/>
      <c r="D113" s="74"/>
      <c r="E113" s="137"/>
      <c r="F113" s="74"/>
      <c r="G113" s="74"/>
      <c r="H113" s="125"/>
    </row>
    <row r="114" spans="1:8">
      <c r="A114" s="73"/>
      <c r="B114" s="74"/>
      <c r="C114" s="74"/>
      <c r="D114" s="74"/>
      <c r="E114" s="137"/>
      <c r="F114" s="74"/>
      <c r="G114" s="74"/>
      <c r="H114" s="125"/>
    </row>
    <row r="115" spans="1:8">
      <c r="A115" s="73"/>
      <c r="B115" s="74"/>
      <c r="C115" s="74"/>
      <c r="D115" s="74"/>
      <c r="E115" s="137"/>
      <c r="F115" s="74"/>
      <c r="G115" s="74"/>
      <c r="H115" s="125"/>
    </row>
    <row r="116" spans="1:8">
      <c r="A116" s="73"/>
      <c r="B116" s="74"/>
      <c r="C116" s="74"/>
      <c r="D116" s="74"/>
      <c r="E116" s="137"/>
      <c r="F116" s="74"/>
      <c r="G116" s="74"/>
      <c r="H116" s="125"/>
    </row>
    <row r="117" spans="1:8">
      <c r="A117" s="73"/>
      <c r="B117" s="74"/>
      <c r="C117" s="74"/>
      <c r="D117" s="74"/>
      <c r="E117" s="137"/>
      <c r="F117" s="74"/>
      <c r="G117" s="74"/>
      <c r="H117" s="125"/>
    </row>
    <row r="118" spans="1:8">
      <c r="A118" s="73"/>
      <c r="B118" s="74"/>
      <c r="C118" s="74"/>
      <c r="D118" s="74"/>
      <c r="E118" s="137"/>
      <c r="F118" s="74"/>
      <c r="G118" s="74"/>
      <c r="H118" s="125"/>
    </row>
    <row r="119" spans="1:8">
      <c r="A119" s="73"/>
      <c r="B119" s="74"/>
      <c r="C119" s="74"/>
      <c r="D119" s="74"/>
      <c r="E119" s="137"/>
      <c r="F119" s="74"/>
      <c r="G119" s="74"/>
      <c r="H119" s="125"/>
    </row>
    <row r="120" spans="1:8">
      <c r="A120" s="73"/>
      <c r="B120" s="74"/>
      <c r="C120" s="74"/>
      <c r="D120" s="74"/>
      <c r="E120" s="137"/>
      <c r="F120" s="74"/>
      <c r="G120" s="74"/>
      <c r="H120" s="125"/>
    </row>
    <row r="121" spans="1:8">
      <c r="A121" s="73"/>
      <c r="B121" s="74"/>
      <c r="C121" s="74"/>
      <c r="D121" s="74"/>
      <c r="E121" s="137"/>
      <c r="F121" s="74"/>
      <c r="G121" s="74"/>
      <c r="H121" s="125"/>
    </row>
    <row r="122" spans="1:8">
      <c r="A122" s="73"/>
      <c r="B122" s="74"/>
      <c r="C122" s="74"/>
      <c r="D122" s="74"/>
      <c r="E122" s="137"/>
      <c r="F122" s="74"/>
      <c r="G122" s="74"/>
      <c r="H122" s="125"/>
    </row>
    <row r="123" spans="1:8">
      <c r="A123" s="73"/>
      <c r="B123" s="74"/>
      <c r="C123" s="74"/>
      <c r="D123" s="74"/>
      <c r="E123" s="137"/>
      <c r="F123" s="74"/>
      <c r="G123" s="74"/>
      <c r="H123" s="125"/>
    </row>
    <row r="124" spans="1:8">
      <c r="A124" s="73"/>
      <c r="B124" s="74"/>
      <c r="C124" s="74"/>
      <c r="D124" s="74"/>
      <c r="E124" s="137"/>
      <c r="F124" s="74"/>
      <c r="G124" s="74"/>
      <c r="H124" s="125"/>
    </row>
    <row r="125" spans="1:8">
      <c r="A125" s="73"/>
      <c r="B125" s="74"/>
      <c r="C125" s="74"/>
      <c r="D125" s="74"/>
      <c r="E125" s="137"/>
      <c r="F125" s="74"/>
      <c r="G125" s="74"/>
      <c r="H125" s="125"/>
    </row>
    <row r="126" spans="1:8">
      <c r="A126" s="73"/>
      <c r="B126" s="74"/>
      <c r="C126" s="74"/>
      <c r="D126" s="74"/>
      <c r="E126" s="137"/>
      <c r="F126" s="74"/>
      <c r="G126" s="74"/>
      <c r="H126" s="125"/>
    </row>
    <row r="127" spans="1:8">
      <c r="A127" s="73"/>
      <c r="B127" s="74"/>
      <c r="C127" s="74"/>
      <c r="D127" s="74"/>
      <c r="E127" s="137"/>
      <c r="F127" s="74"/>
      <c r="G127" s="74"/>
      <c r="H127" s="125"/>
    </row>
    <row r="128" spans="1:8">
      <c r="A128" s="73"/>
      <c r="B128" s="74"/>
      <c r="C128" s="74"/>
      <c r="D128" s="74"/>
      <c r="E128" s="137"/>
      <c r="F128" s="74"/>
      <c r="G128" s="74"/>
      <c r="H128" s="125"/>
    </row>
    <row r="129" spans="1:8">
      <c r="A129" s="73"/>
      <c r="B129" s="74"/>
      <c r="C129" s="74"/>
      <c r="D129" s="74"/>
      <c r="E129" s="137"/>
      <c r="F129" s="74"/>
      <c r="G129" s="74"/>
      <c r="H129" s="125"/>
    </row>
    <row r="130" spans="1:8">
      <c r="A130" s="73"/>
      <c r="B130" s="74"/>
      <c r="C130" s="74"/>
      <c r="D130" s="74"/>
      <c r="E130" s="137"/>
      <c r="F130" s="74"/>
      <c r="G130" s="74"/>
      <c r="H130" s="125"/>
    </row>
    <row r="131" spans="1:8">
      <c r="A131" s="73"/>
      <c r="B131" s="74"/>
      <c r="C131" s="74"/>
      <c r="D131" s="74"/>
      <c r="E131" s="137"/>
      <c r="F131" s="74"/>
      <c r="G131" s="74"/>
      <c r="H131" s="125"/>
    </row>
    <row r="132" spans="1:8">
      <c r="A132" s="73"/>
      <c r="B132" s="74"/>
      <c r="C132" s="74"/>
      <c r="D132" s="74"/>
      <c r="E132" s="137"/>
      <c r="F132" s="74"/>
      <c r="G132" s="74"/>
      <c r="H132" s="125"/>
    </row>
    <row r="133" spans="1:8">
      <c r="A133" s="73"/>
      <c r="B133" s="74"/>
      <c r="C133" s="74"/>
      <c r="D133" s="74"/>
      <c r="E133" s="137"/>
      <c r="F133" s="74"/>
      <c r="G133" s="74"/>
      <c r="H133" s="125"/>
    </row>
    <row r="134" spans="1:8">
      <c r="A134" s="73"/>
      <c r="B134" s="74"/>
      <c r="C134" s="74"/>
      <c r="D134" s="74"/>
      <c r="E134" s="137"/>
      <c r="F134" s="74"/>
      <c r="G134" s="74"/>
      <c r="H134" s="125"/>
    </row>
    <row r="135" spans="1:8">
      <c r="A135" s="73"/>
      <c r="B135" s="74"/>
      <c r="C135" s="74"/>
      <c r="D135" s="74"/>
      <c r="E135" s="137"/>
      <c r="F135" s="74"/>
      <c r="G135" s="74"/>
      <c r="H135" s="125"/>
    </row>
    <row r="136" spans="1:8">
      <c r="A136" s="73"/>
      <c r="B136" s="74"/>
      <c r="C136" s="74"/>
      <c r="D136" s="74"/>
      <c r="E136" s="137"/>
      <c r="F136" s="74"/>
      <c r="G136" s="74"/>
      <c r="H136" s="125"/>
    </row>
    <row r="137" spans="1:8">
      <c r="A137" s="73"/>
      <c r="B137" s="74"/>
      <c r="C137" s="74"/>
      <c r="D137" s="74"/>
      <c r="E137" s="137"/>
      <c r="F137" s="74"/>
      <c r="G137" s="74"/>
      <c r="H137" s="125"/>
    </row>
    <row r="138" spans="1:8">
      <c r="A138" s="73"/>
      <c r="B138" s="74"/>
      <c r="C138" s="74"/>
      <c r="D138" s="74"/>
      <c r="E138" s="137"/>
      <c r="F138" s="74"/>
      <c r="G138" s="74"/>
      <c r="H138" s="125"/>
    </row>
    <row r="139" spans="1:8">
      <c r="A139" s="73"/>
      <c r="B139" s="74"/>
      <c r="C139" s="74"/>
      <c r="D139" s="74"/>
      <c r="E139" s="137"/>
      <c r="F139" s="74"/>
      <c r="G139" s="74"/>
      <c r="H139" s="125"/>
    </row>
    <row r="140" spans="1:8">
      <c r="A140" s="73"/>
      <c r="B140" s="74"/>
      <c r="C140" s="74"/>
      <c r="D140" s="74"/>
      <c r="E140" s="137"/>
      <c r="F140" s="74"/>
      <c r="G140" s="74"/>
      <c r="H140" s="125"/>
    </row>
    <row r="141" spans="1:8">
      <c r="A141" s="73"/>
      <c r="B141" s="74"/>
      <c r="C141" s="74"/>
      <c r="D141" s="74"/>
      <c r="E141" s="74"/>
      <c r="F141" s="74"/>
      <c r="G141" s="74"/>
      <c r="H141" s="125"/>
    </row>
    <row r="142" spans="1:8">
      <c r="A142" s="73"/>
      <c r="B142" s="74"/>
      <c r="C142" s="74"/>
      <c r="D142" s="74"/>
      <c r="E142" s="74"/>
      <c r="F142" s="74"/>
      <c r="G142" s="74"/>
      <c r="H142" s="125"/>
    </row>
    <row r="143" spans="1:8">
      <c r="A143" s="73"/>
      <c r="B143" s="74"/>
      <c r="C143" s="74"/>
      <c r="D143" s="74"/>
      <c r="E143" s="74"/>
      <c r="F143" s="74"/>
      <c r="G143" s="74"/>
      <c r="H143" s="125"/>
    </row>
    <row r="144" spans="1:8">
      <c r="A144" s="73"/>
      <c r="B144" s="74"/>
      <c r="C144" s="74"/>
      <c r="D144" s="74"/>
      <c r="E144" s="74"/>
      <c r="F144" s="74"/>
      <c r="G144" s="74"/>
      <c r="H144" s="125"/>
    </row>
    <row r="145" spans="1:8">
      <c r="A145" s="73"/>
      <c r="B145" s="74"/>
      <c r="C145" s="74"/>
      <c r="D145" s="74"/>
      <c r="E145" s="74"/>
      <c r="F145" s="74"/>
      <c r="G145" s="74"/>
      <c r="H145" s="125"/>
    </row>
    <row r="146" spans="1:8">
      <c r="A146" s="73"/>
      <c r="B146" s="74"/>
      <c r="C146" s="74"/>
      <c r="D146" s="74"/>
      <c r="E146" s="74"/>
      <c r="F146" s="74"/>
      <c r="G146" s="74"/>
      <c r="H146" s="125"/>
    </row>
    <row r="147" spans="1:8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1F7FDA0F-CE4C-4D57-ABC2-EA03D9F94DF7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126C86C4-10C9-4AF6-B0D2-2069C4C7E07B}">
      <formula1>0</formula1>
    </dataValidation>
    <dataValidation type="decimal" allowBlank="1" showInputMessage="1" showErrorMessage="1" sqref="E19 E30 E49 E58" xr:uid="{A03694B8-24EB-4664-873C-114226579D9A}">
      <formula1>-1</formula1>
      <formula2>1</formula2>
    </dataValidation>
    <dataValidation type="list" allowBlank="1" showInputMessage="1" showErrorMessage="1" sqref="C4:E4" xr:uid="{9C31293C-3647-45C0-9945-46D721BAE49B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7BD56A-E2B4-4254-8947-BE98260F4075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>
      <c r="A1" s="73"/>
      <c r="B1" s="74"/>
      <c r="C1" s="74"/>
      <c r="D1" s="74"/>
      <c r="E1" s="74"/>
      <c r="F1" s="74"/>
      <c r="G1" s="74"/>
    </row>
    <row r="2" spans="1:9" ht="15" customHeight="1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>
      <c r="A4" s="73"/>
      <c r="B4" s="83" t="s">
        <v>2</v>
      </c>
      <c r="C4" s="216" t="s">
        <v>103</v>
      </c>
      <c r="D4" s="217"/>
      <c r="E4" s="218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>
      <c r="A5" s="73"/>
      <c r="B5" s="84" t="s">
        <v>3</v>
      </c>
      <c r="C5" s="219"/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>
      <c r="A8" s="73"/>
      <c r="B8" s="74"/>
      <c r="C8" s="74"/>
      <c r="D8" s="74"/>
      <c r="E8" s="90"/>
      <c r="F8" s="74"/>
      <c r="G8" s="74"/>
      <c r="H8" s="82"/>
    </row>
    <row r="9" spans="1:9" ht="15" customHeight="1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1.25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1.25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1.25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1.25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1.25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1.25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1.25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>
      <c r="A67" s="134"/>
      <c r="B67" s="135"/>
      <c r="C67" s="135"/>
      <c r="D67" s="135"/>
      <c r="E67" s="136"/>
      <c r="F67" s="136"/>
      <c r="G67" s="136"/>
      <c r="H67" s="125"/>
    </row>
    <row r="68" spans="1:17">
      <c r="A68" s="73"/>
      <c r="B68" s="74"/>
      <c r="C68" s="74"/>
      <c r="D68" s="74"/>
      <c r="E68" s="137"/>
      <c r="F68" s="74"/>
      <c r="G68" s="74"/>
      <c r="H68" s="125"/>
    </row>
    <row r="69" spans="1:17">
      <c r="A69" s="138"/>
      <c r="B69" s="74"/>
      <c r="C69" s="74"/>
      <c r="D69" s="74"/>
      <c r="E69" s="137"/>
      <c r="F69" s="74"/>
      <c r="G69" s="74"/>
      <c r="H69" s="125"/>
    </row>
    <row r="70" spans="1:17" ht="12" customHeight="1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>
      <c r="A71" s="73"/>
      <c r="B71" s="74"/>
      <c r="C71" s="74"/>
      <c r="D71" s="74"/>
      <c r="E71" s="137"/>
      <c r="F71" s="74"/>
      <c r="G71" s="74"/>
      <c r="H71" s="125"/>
    </row>
    <row r="72" spans="1:17" ht="12" customHeight="1">
      <c r="A72" s="134"/>
      <c r="B72" s="74"/>
      <c r="C72" s="74"/>
      <c r="D72" s="74"/>
      <c r="E72" s="137"/>
      <c r="F72" s="74"/>
      <c r="G72" s="74"/>
      <c r="H72" s="125"/>
    </row>
    <row r="73" spans="1:17">
      <c r="A73" s="73"/>
      <c r="B73" s="74"/>
      <c r="C73" s="74"/>
      <c r="D73" s="74"/>
      <c r="E73" s="137"/>
      <c r="F73" s="74"/>
      <c r="G73" s="74"/>
      <c r="H73" s="125"/>
    </row>
    <row r="74" spans="1:17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>
      <c r="A90" s="73"/>
      <c r="B90" s="74"/>
      <c r="C90" s="74"/>
      <c r="D90" s="74"/>
      <c r="E90" s="137"/>
      <c r="F90" s="74"/>
      <c r="G90" s="74"/>
      <c r="H90" s="125"/>
    </row>
    <row r="91" spans="1:10">
      <c r="A91" s="73"/>
      <c r="B91" s="74"/>
      <c r="C91" s="74"/>
      <c r="D91" s="74"/>
      <c r="E91" s="137"/>
      <c r="F91" s="74"/>
      <c r="G91" s="74"/>
      <c r="H91" s="125"/>
    </row>
    <row r="92" spans="1:10">
      <c r="A92" s="73"/>
      <c r="B92" s="74"/>
      <c r="C92" s="74"/>
      <c r="D92" s="74"/>
      <c r="E92" s="137"/>
      <c r="F92" s="74"/>
      <c r="G92" s="74"/>
      <c r="H92" s="125"/>
    </row>
    <row r="93" spans="1:10">
      <c r="A93" s="73"/>
      <c r="B93" s="74"/>
      <c r="C93" s="74"/>
      <c r="D93" s="74"/>
      <c r="E93" s="137"/>
      <c r="F93" s="74"/>
      <c r="G93" s="74"/>
      <c r="H93" s="125"/>
    </row>
    <row r="94" spans="1:10">
      <c r="A94" s="73"/>
      <c r="B94" s="74"/>
      <c r="C94" s="74"/>
      <c r="D94" s="74"/>
      <c r="E94" s="137"/>
      <c r="F94" s="74"/>
      <c r="G94" s="74"/>
      <c r="H94" s="125"/>
    </row>
    <row r="95" spans="1:10">
      <c r="A95" s="73"/>
      <c r="B95" s="74"/>
      <c r="C95" s="74"/>
      <c r="D95" s="74"/>
      <c r="E95" s="137"/>
      <c r="F95" s="74"/>
      <c r="G95" s="74"/>
      <c r="H95" s="125"/>
    </row>
    <row r="96" spans="1:10">
      <c r="A96" s="73"/>
      <c r="B96" s="74"/>
      <c r="C96" s="74"/>
      <c r="D96" s="74"/>
      <c r="E96" s="137"/>
      <c r="F96" s="74"/>
      <c r="G96" s="74"/>
      <c r="H96" s="125"/>
    </row>
    <row r="97" spans="1:8">
      <c r="A97" s="73"/>
      <c r="B97" s="74"/>
      <c r="C97" s="74"/>
      <c r="D97" s="74"/>
      <c r="E97" s="137"/>
      <c r="F97" s="74"/>
      <c r="G97" s="74"/>
      <c r="H97" s="125"/>
    </row>
    <row r="98" spans="1:8">
      <c r="A98" s="73"/>
      <c r="B98" s="74"/>
      <c r="C98" s="74"/>
      <c r="D98" s="74"/>
      <c r="E98" s="137"/>
      <c r="F98" s="74"/>
      <c r="G98" s="74"/>
      <c r="H98" s="125"/>
    </row>
    <row r="99" spans="1:8">
      <c r="A99" s="73"/>
      <c r="B99" s="74"/>
      <c r="C99" s="74"/>
      <c r="D99" s="74"/>
      <c r="E99" s="137"/>
      <c r="F99" s="74"/>
      <c r="G99" s="74"/>
      <c r="H99" s="125"/>
    </row>
    <row r="100" spans="1:8">
      <c r="A100" s="73"/>
      <c r="B100" s="74"/>
      <c r="C100" s="74"/>
      <c r="D100" s="74"/>
      <c r="E100" s="137"/>
      <c r="F100" s="74"/>
      <c r="G100" s="74"/>
      <c r="H100" s="125"/>
    </row>
    <row r="101" spans="1:8">
      <c r="A101" s="73"/>
      <c r="B101" s="74"/>
      <c r="C101" s="74"/>
      <c r="D101" s="74"/>
      <c r="E101" s="137"/>
      <c r="F101" s="74"/>
      <c r="G101" s="74"/>
      <c r="H101" s="125"/>
    </row>
    <row r="102" spans="1:8">
      <c r="A102" s="73"/>
      <c r="B102" s="74"/>
      <c r="C102" s="74"/>
      <c r="D102" s="74"/>
      <c r="E102" s="137"/>
      <c r="F102" s="74"/>
      <c r="G102" s="74"/>
      <c r="H102" s="125"/>
    </row>
    <row r="103" spans="1:8">
      <c r="A103" s="73"/>
      <c r="B103" s="74"/>
      <c r="C103" s="74"/>
      <c r="D103" s="74"/>
      <c r="E103" s="137"/>
      <c r="F103" s="74"/>
      <c r="G103" s="74"/>
      <c r="H103" s="125"/>
    </row>
    <row r="104" spans="1:8">
      <c r="A104" s="73"/>
      <c r="B104" s="74"/>
      <c r="C104" s="74"/>
      <c r="D104" s="74"/>
      <c r="E104" s="137"/>
      <c r="F104" s="74"/>
      <c r="G104" s="74"/>
      <c r="H104" s="125"/>
    </row>
    <row r="105" spans="1:8">
      <c r="A105" s="73"/>
      <c r="B105" s="74"/>
      <c r="C105" s="74"/>
      <c r="D105" s="74"/>
      <c r="E105" s="137"/>
      <c r="F105" s="74"/>
      <c r="G105" s="74"/>
      <c r="H105" s="125"/>
    </row>
    <row r="106" spans="1:8">
      <c r="A106" s="73"/>
      <c r="B106" s="74"/>
      <c r="C106" s="74"/>
      <c r="D106" s="74"/>
      <c r="E106" s="137"/>
      <c r="F106" s="74"/>
      <c r="G106" s="74"/>
      <c r="H106" s="125"/>
    </row>
    <row r="107" spans="1:8">
      <c r="A107" s="73"/>
      <c r="B107" s="74"/>
      <c r="C107" s="74"/>
      <c r="D107" s="74"/>
      <c r="E107" s="137"/>
      <c r="F107" s="74"/>
      <c r="G107" s="74"/>
      <c r="H107" s="125"/>
    </row>
    <row r="108" spans="1:8">
      <c r="A108" s="73"/>
      <c r="B108" s="74"/>
      <c r="C108" s="74"/>
      <c r="D108" s="74"/>
      <c r="E108" s="137"/>
      <c r="F108" s="74"/>
      <c r="G108" s="74"/>
      <c r="H108" s="125"/>
    </row>
    <row r="109" spans="1:8">
      <c r="A109" s="73"/>
      <c r="B109" s="74"/>
      <c r="C109" s="74"/>
      <c r="D109" s="74"/>
      <c r="E109" s="137"/>
      <c r="F109" s="74"/>
      <c r="G109" s="74"/>
      <c r="H109" s="125"/>
    </row>
    <row r="110" spans="1:8">
      <c r="A110" s="73"/>
      <c r="B110" s="74"/>
      <c r="C110" s="74"/>
      <c r="D110" s="74"/>
      <c r="E110" s="137"/>
      <c r="F110" s="74"/>
      <c r="G110" s="74"/>
      <c r="H110" s="125"/>
    </row>
    <row r="111" spans="1:8">
      <c r="A111" s="73"/>
      <c r="B111" s="74"/>
      <c r="C111" s="74"/>
      <c r="D111" s="74"/>
      <c r="E111" s="137"/>
      <c r="F111" s="74"/>
      <c r="G111" s="74"/>
      <c r="H111" s="125"/>
    </row>
    <row r="112" spans="1:8">
      <c r="A112" s="73"/>
      <c r="B112" s="74"/>
      <c r="C112" s="74"/>
      <c r="D112" s="74"/>
      <c r="E112" s="137"/>
      <c r="F112" s="74"/>
      <c r="G112" s="74"/>
      <c r="H112" s="125"/>
    </row>
    <row r="113" spans="1:8">
      <c r="A113" s="73"/>
      <c r="B113" s="74"/>
      <c r="C113" s="74"/>
      <c r="D113" s="74"/>
      <c r="E113" s="137"/>
      <c r="F113" s="74"/>
      <c r="G113" s="74"/>
      <c r="H113" s="125"/>
    </row>
    <row r="114" spans="1:8">
      <c r="A114" s="73"/>
      <c r="B114" s="74"/>
      <c r="C114" s="74"/>
      <c r="D114" s="74"/>
      <c r="E114" s="137"/>
      <c r="F114" s="74"/>
      <c r="G114" s="74"/>
      <c r="H114" s="125"/>
    </row>
    <row r="115" spans="1:8">
      <c r="A115" s="73"/>
      <c r="B115" s="74"/>
      <c r="C115" s="74"/>
      <c r="D115" s="74"/>
      <c r="E115" s="137"/>
      <c r="F115" s="74"/>
      <c r="G115" s="74"/>
      <c r="H115" s="125"/>
    </row>
    <row r="116" spans="1:8">
      <c r="A116" s="73"/>
      <c r="B116" s="74"/>
      <c r="C116" s="74"/>
      <c r="D116" s="74"/>
      <c r="E116" s="137"/>
      <c r="F116" s="74"/>
      <c r="G116" s="74"/>
      <c r="H116" s="125"/>
    </row>
    <row r="117" spans="1:8">
      <c r="A117" s="73"/>
      <c r="B117" s="74"/>
      <c r="C117" s="74"/>
      <c r="D117" s="74"/>
      <c r="E117" s="137"/>
      <c r="F117" s="74"/>
      <c r="G117" s="74"/>
      <c r="H117" s="125"/>
    </row>
    <row r="118" spans="1:8">
      <c r="A118" s="73"/>
      <c r="B118" s="74"/>
      <c r="C118" s="74"/>
      <c r="D118" s="74"/>
      <c r="E118" s="137"/>
      <c r="F118" s="74"/>
      <c r="G118" s="74"/>
      <c r="H118" s="125"/>
    </row>
    <row r="119" spans="1:8">
      <c r="A119" s="73"/>
      <c r="B119" s="74"/>
      <c r="C119" s="74"/>
      <c r="D119" s="74"/>
      <c r="E119" s="137"/>
      <c r="F119" s="74"/>
      <c r="G119" s="74"/>
      <c r="H119" s="125"/>
    </row>
    <row r="120" spans="1:8">
      <c r="A120" s="73"/>
      <c r="B120" s="74"/>
      <c r="C120" s="74"/>
      <c r="D120" s="74"/>
      <c r="E120" s="137"/>
      <c r="F120" s="74"/>
      <c r="G120" s="74"/>
      <c r="H120" s="125"/>
    </row>
    <row r="121" spans="1:8">
      <c r="A121" s="73"/>
      <c r="B121" s="74"/>
      <c r="C121" s="74"/>
      <c r="D121" s="74"/>
      <c r="E121" s="137"/>
      <c r="F121" s="74"/>
      <c r="G121" s="74"/>
      <c r="H121" s="125"/>
    </row>
    <row r="122" spans="1:8">
      <c r="A122" s="73"/>
      <c r="B122" s="74"/>
      <c r="C122" s="74"/>
      <c r="D122" s="74"/>
      <c r="E122" s="137"/>
      <c r="F122" s="74"/>
      <c r="G122" s="74"/>
      <c r="H122" s="125"/>
    </row>
    <row r="123" spans="1:8">
      <c r="A123" s="73"/>
      <c r="B123" s="74"/>
      <c r="C123" s="74"/>
      <c r="D123" s="74"/>
      <c r="E123" s="137"/>
      <c r="F123" s="74"/>
      <c r="G123" s="74"/>
      <c r="H123" s="125"/>
    </row>
    <row r="124" spans="1:8">
      <c r="A124" s="73"/>
      <c r="B124" s="74"/>
      <c r="C124" s="74"/>
      <c r="D124" s="74"/>
      <c r="E124" s="137"/>
      <c r="F124" s="74"/>
      <c r="G124" s="74"/>
      <c r="H124" s="125"/>
    </row>
    <row r="125" spans="1:8">
      <c r="A125" s="73"/>
      <c r="B125" s="74"/>
      <c r="C125" s="74"/>
      <c r="D125" s="74"/>
      <c r="E125" s="137"/>
      <c r="F125" s="74"/>
      <c r="G125" s="74"/>
      <c r="H125" s="125"/>
    </row>
    <row r="126" spans="1:8">
      <c r="A126" s="73"/>
      <c r="B126" s="74"/>
      <c r="C126" s="74"/>
      <c r="D126" s="74"/>
      <c r="E126" s="137"/>
      <c r="F126" s="74"/>
      <c r="G126" s="74"/>
      <c r="H126" s="125"/>
    </row>
    <row r="127" spans="1:8">
      <c r="A127" s="73"/>
      <c r="B127" s="74"/>
      <c r="C127" s="74"/>
      <c r="D127" s="74"/>
      <c r="E127" s="137"/>
      <c r="F127" s="74"/>
      <c r="G127" s="74"/>
      <c r="H127" s="125"/>
    </row>
    <row r="128" spans="1:8">
      <c r="A128" s="73"/>
      <c r="B128" s="74"/>
      <c r="C128" s="74"/>
      <c r="D128" s="74"/>
      <c r="E128" s="137"/>
      <c r="F128" s="74"/>
      <c r="G128" s="74"/>
      <c r="H128" s="125"/>
    </row>
    <row r="129" spans="1:8">
      <c r="A129" s="73"/>
      <c r="B129" s="74"/>
      <c r="C129" s="74"/>
      <c r="D129" s="74"/>
      <c r="E129" s="137"/>
      <c r="F129" s="74"/>
      <c r="G129" s="74"/>
      <c r="H129" s="125"/>
    </row>
    <row r="130" spans="1:8">
      <c r="A130" s="73"/>
      <c r="B130" s="74"/>
      <c r="C130" s="74"/>
      <c r="D130" s="74"/>
      <c r="E130" s="137"/>
      <c r="F130" s="74"/>
      <c r="G130" s="74"/>
      <c r="H130" s="125"/>
    </row>
    <row r="131" spans="1:8">
      <c r="A131" s="73"/>
      <c r="B131" s="74"/>
      <c r="C131" s="74"/>
      <c r="D131" s="74"/>
      <c r="E131" s="137"/>
      <c r="F131" s="74"/>
      <c r="G131" s="74"/>
      <c r="H131" s="125"/>
    </row>
    <row r="132" spans="1:8">
      <c r="A132" s="73"/>
      <c r="B132" s="74"/>
      <c r="C132" s="74"/>
      <c r="D132" s="74"/>
      <c r="E132" s="137"/>
      <c r="F132" s="74"/>
      <c r="G132" s="74"/>
      <c r="H132" s="125"/>
    </row>
    <row r="133" spans="1:8">
      <c r="A133" s="73"/>
      <c r="B133" s="74"/>
      <c r="C133" s="74"/>
      <c r="D133" s="74"/>
      <c r="E133" s="137"/>
      <c r="F133" s="74"/>
      <c r="G133" s="74"/>
      <c r="H133" s="125"/>
    </row>
    <row r="134" spans="1:8">
      <c r="A134" s="73"/>
      <c r="B134" s="74"/>
      <c r="C134" s="74"/>
      <c r="D134" s="74"/>
      <c r="E134" s="137"/>
      <c r="F134" s="74"/>
      <c r="G134" s="74"/>
      <c r="H134" s="125"/>
    </row>
    <row r="135" spans="1:8">
      <c r="A135" s="73"/>
      <c r="B135" s="74"/>
      <c r="C135" s="74"/>
      <c r="D135" s="74"/>
      <c r="E135" s="137"/>
      <c r="F135" s="74"/>
      <c r="G135" s="74"/>
      <c r="H135" s="125"/>
    </row>
    <row r="136" spans="1:8">
      <c r="A136" s="73"/>
      <c r="B136" s="74"/>
      <c r="C136" s="74"/>
      <c r="D136" s="74"/>
      <c r="E136" s="137"/>
      <c r="F136" s="74"/>
      <c r="G136" s="74"/>
      <c r="H136" s="125"/>
    </row>
    <row r="137" spans="1:8">
      <c r="A137" s="73"/>
      <c r="B137" s="74"/>
      <c r="C137" s="74"/>
      <c r="D137" s="74"/>
      <c r="E137" s="137"/>
      <c r="F137" s="74"/>
      <c r="G137" s="74"/>
      <c r="H137" s="125"/>
    </row>
    <row r="138" spans="1:8">
      <c r="A138" s="73"/>
      <c r="B138" s="74"/>
      <c r="C138" s="74"/>
      <c r="D138" s="74"/>
      <c r="E138" s="137"/>
      <c r="F138" s="74"/>
      <c r="G138" s="74"/>
      <c r="H138" s="125"/>
    </row>
    <row r="139" spans="1:8">
      <c r="A139" s="73"/>
      <c r="B139" s="74"/>
      <c r="C139" s="74"/>
      <c r="D139" s="74"/>
      <c r="E139" s="137"/>
      <c r="F139" s="74"/>
      <c r="G139" s="74"/>
      <c r="H139" s="125"/>
    </row>
    <row r="140" spans="1:8">
      <c r="A140" s="73"/>
      <c r="B140" s="74"/>
      <c r="C140" s="74"/>
      <c r="D140" s="74"/>
      <c r="E140" s="137"/>
      <c r="F140" s="74"/>
      <c r="G140" s="74"/>
      <c r="H140" s="125"/>
    </row>
    <row r="141" spans="1:8">
      <c r="A141" s="73"/>
      <c r="B141" s="74"/>
      <c r="C141" s="74"/>
      <c r="D141" s="74"/>
      <c r="E141" s="74"/>
      <c r="F141" s="74"/>
      <c r="G141" s="74"/>
      <c r="H141" s="125"/>
    </row>
    <row r="142" spans="1:8">
      <c r="A142" s="73"/>
      <c r="B142" s="74"/>
      <c r="C142" s="74"/>
      <c r="D142" s="74"/>
      <c r="E142" s="74"/>
      <c r="F142" s="74"/>
      <c r="G142" s="74"/>
      <c r="H142" s="125"/>
    </row>
    <row r="143" spans="1:8">
      <c r="A143" s="73"/>
      <c r="B143" s="74"/>
      <c r="C143" s="74"/>
      <c r="D143" s="74"/>
      <c r="E143" s="74"/>
      <c r="F143" s="74"/>
      <c r="G143" s="74"/>
      <c r="H143" s="125"/>
    </row>
    <row r="144" spans="1:8">
      <c r="A144" s="73"/>
      <c r="B144" s="74"/>
      <c r="C144" s="74"/>
      <c r="D144" s="74"/>
      <c r="E144" s="74"/>
      <c r="F144" s="74"/>
      <c r="G144" s="74"/>
      <c r="H144" s="125"/>
    </row>
    <row r="145" spans="1:8">
      <c r="A145" s="73"/>
      <c r="B145" s="74"/>
      <c r="C145" s="74"/>
      <c r="D145" s="74"/>
      <c r="E145" s="74"/>
      <c r="F145" s="74"/>
      <c r="G145" s="74"/>
      <c r="H145" s="125"/>
    </row>
    <row r="146" spans="1:8">
      <c r="A146" s="73"/>
      <c r="B146" s="74"/>
      <c r="C146" s="74"/>
      <c r="D146" s="74"/>
      <c r="E146" s="74"/>
      <c r="F146" s="74"/>
      <c r="G146" s="74"/>
      <c r="H146" s="125"/>
    </row>
    <row r="147" spans="1:8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C4:E4" xr:uid="{89094714-0E97-4EE4-A211-8DE21ABA39D4}">
      <formula1>$C$74:$C$89</formula1>
    </dataValidation>
    <dataValidation type="decimal" allowBlank="1" showInputMessage="1" showErrorMessage="1" sqref="E19 E30 E49 E58" xr:uid="{5C79537A-76CA-4A43-982A-E5BDABFF3572}">
      <formula1>-1</formula1>
      <formula2>1</formula2>
    </dataValidation>
    <dataValidation type="decimal" operator="greaterThan" allowBlank="1" showInputMessage="1" showErrorMessage="1" sqref="F45 E56 C10:C15 C21:C26 C32:C36 E51:E54 C51:C54 E21:E26 E32:E36 G3:G6 E17 E28 E47 E10:E15" xr:uid="{65AD016E-F8B1-44FA-B7D2-6814040F8AA3}">
      <formula1>0</formula1>
    </dataValidation>
    <dataValidation type="list" allowBlank="1" showInputMessage="1" showErrorMessage="1" sqref="D10:D15 D21:D26 D32:D36 D51:D54" xr:uid="{5143FDD5-8EBF-4317-B68A-2B156EBA6BF0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46A826-B51C-4A26-9646-A699009CB4E1}">
  <sheetPr>
    <pageSetUpPr fitToPage="1"/>
  </sheetPr>
  <dimension ref="A1:Q147"/>
  <sheetViews>
    <sheetView topLeftCell="A4" zoomScaleNormal="100" workbookViewId="0">
      <selection activeCell="C7" sqref="C7:E7"/>
    </sheetView>
  </sheetViews>
  <sheetFormatPr baseColWidth="10" defaultColWidth="11.42578125" defaultRowHeight="12.75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>
      <c r="A1" s="73"/>
      <c r="B1" s="74"/>
      <c r="C1" s="74"/>
      <c r="D1" s="74"/>
      <c r="E1" s="74"/>
      <c r="F1" s="74"/>
      <c r="G1" s="74"/>
    </row>
    <row r="2" spans="1:9" ht="15" customHeight="1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>
      <c r="A4" s="73"/>
      <c r="B4" s="83" t="s">
        <v>2</v>
      </c>
      <c r="C4" s="216" t="s">
        <v>104</v>
      </c>
      <c r="D4" s="217"/>
      <c r="E4" s="218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>
      <c r="A5" s="73"/>
      <c r="B5" s="84" t="s">
        <v>3</v>
      </c>
      <c r="C5" s="219"/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>
      <c r="A8" s="73"/>
      <c r="B8" s="74"/>
      <c r="C8" s="74"/>
      <c r="D8" s="74"/>
      <c r="E8" s="90"/>
      <c r="F8" s="74"/>
      <c r="G8" s="74"/>
      <c r="H8" s="82"/>
    </row>
    <row r="9" spans="1:9" ht="15" customHeight="1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1.25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1.25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1.25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1.25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1.25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1.25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1.25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>
      <c r="A67" s="134"/>
      <c r="B67" s="135"/>
      <c r="C67" s="135"/>
      <c r="D67" s="135"/>
      <c r="E67" s="136"/>
      <c r="F67" s="136"/>
      <c r="G67" s="136"/>
      <c r="H67" s="125"/>
    </row>
    <row r="68" spans="1:17">
      <c r="A68" s="73"/>
      <c r="B68" s="74"/>
      <c r="C68" s="74"/>
      <c r="D68" s="74"/>
      <c r="E68" s="137"/>
      <c r="F68" s="74"/>
      <c r="G68" s="74"/>
      <c r="H68" s="125"/>
    </row>
    <row r="69" spans="1:17">
      <c r="A69" s="138"/>
      <c r="B69" s="74"/>
      <c r="C69" s="74"/>
      <c r="D69" s="74"/>
      <c r="E69" s="137"/>
      <c r="F69" s="74"/>
      <c r="G69" s="74"/>
      <c r="H69" s="125"/>
    </row>
    <row r="70" spans="1:17" ht="12" customHeight="1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>
      <c r="A71" s="73"/>
      <c r="B71" s="74"/>
      <c r="C71" s="74"/>
      <c r="D71" s="74"/>
      <c r="E71" s="137"/>
      <c r="F71" s="74"/>
      <c r="G71" s="74"/>
      <c r="H71" s="125"/>
    </row>
    <row r="72" spans="1:17" ht="12" customHeight="1">
      <c r="A72" s="134"/>
      <c r="B72" s="74"/>
      <c r="C72" s="74"/>
      <c r="D72" s="74"/>
      <c r="E72" s="137"/>
      <c r="F72" s="74"/>
      <c r="G72" s="74"/>
      <c r="H72" s="125"/>
    </row>
    <row r="73" spans="1:17">
      <c r="A73" s="73"/>
      <c r="B73" s="74"/>
      <c r="C73" s="74"/>
      <c r="D73" s="74"/>
      <c r="E73" s="137"/>
      <c r="F73" s="74"/>
      <c r="G73" s="74"/>
      <c r="H73" s="125"/>
    </row>
    <row r="74" spans="1:17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>
      <c r="A90" s="73"/>
      <c r="B90" s="74"/>
      <c r="C90" s="74"/>
      <c r="D90" s="74"/>
      <c r="E90" s="137"/>
      <c r="F90" s="74"/>
      <c r="G90" s="74"/>
      <c r="H90" s="125"/>
    </row>
    <row r="91" spans="1:10">
      <c r="A91" s="73"/>
      <c r="B91" s="74"/>
      <c r="C91" s="74"/>
      <c r="D91" s="74"/>
      <c r="E91" s="137"/>
      <c r="F91" s="74"/>
      <c r="G91" s="74"/>
      <c r="H91" s="125"/>
    </row>
    <row r="92" spans="1:10">
      <c r="A92" s="73"/>
      <c r="B92" s="74"/>
      <c r="C92" s="74"/>
      <c r="D92" s="74"/>
      <c r="E92" s="137"/>
      <c r="F92" s="74"/>
      <c r="G92" s="74"/>
      <c r="H92" s="125"/>
    </row>
    <row r="93" spans="1:10">
      <c r="A93" s="73"/>
      <c r="B93" s="74"/>
      <c r="C93" s="74"/>
      <c r="D93" s="74"/>
      <c r="E93" s="137"/>
      <c r="F93" s="74"/>
      <c r="G93" s="74"/>
      <c r="H93" s="125"/>
    </row>
    <row r="94" spans="1:10">
      <c r="A94" s="73"/>
      <c r="B94" s="74"/>
      <c r="C94" s="74"/>
      <c r="D94" s="74"/>
      <c r="E94" s="137"/>
      <c r="F94" s="74"/>
      <c r="G94" s="74"/>
      <c r="H94" s="125"/>
    </row>
    <row r="95" spans="1:10">
      <c r="A95" s="73"/>
      <c r="B95" s="74"/>
      <c r="C95" s="74"/>
      <c r="D95" s="74"/>
      <c r="E95" s="137"/>
      <c r="F95" s="74"/>
      <c r="G95" s="74"/>
      <c r="H95" s="125"/>
    </row>
    <row r="96" spans="1:10">
      <c r="A96" s="73"/>
      <c r="B96" s="74"/>
      <c r="C96" s="74"/>
      <c r="D96" s="74"/>
      <c r="E96" s="137"/>
      <c r="F96" s="74"/>
      <c r="G96" s="74"/>
      <c r="H96" s="125"/>
    </row>
    <row r="97" spans="1:8">
      <c r="A97" s="73"/>
      <c r="B97" s="74"/>
      <c r="C97" s="74"/>
      <c r="D97" s="74"/>
      <c r="E97" s="137"/>
      <c r="F97" s="74"/>
      <c r="G97" s="74"/>
      <c r="H97" s="125"/>
    </row>
    <row r="98" spans="1:8">
      <c r="A98" s="73"/>
      <c r="B98" s="74"/>
      <c r="C98" s="74"/>
      <c r="D98" s="74"/>
      <c r="E98" s="137"/>
      <c r="F98" s="74"/>
      <c r="G98" s="74"/>
      <c r="H98" s="125"/>
    </row>
    <row r="99" spans="1:8">
      <c r="A99" s="73"/>
      <c r="B99" s="74"/>
      <c r="C99" s="74"/>
      <c r="D99" s="74"/>
      <c r="E99" s="137"/>
      <c r="F99" s="74"/>
      <c r="G99" s="74"/>
      <c r="H99" s="125"/>
    </row>
    <row r="100" spans="1:8">
      <c r="A100" s="73"/>
      <c r="B100" s="74"/>
      <c r="C100" s="74"/>
      <c r="D100" s="74"/>
      <c r="E100" s="137"/>
      <c r="F100" s="74"/>
      <c r="G100" s="74"/>
      <c r="H100" s="125"/>
    </row>
    <row r="101" spans="1:8">
      <c r="A101" s="73"/>
      <c r="B101" s="74"/>
      <c r="C101" s="74"/>
      <c r="D101" s="74"/>
      <c r="E101" s="137"/>
      <c r="F101" s="74"/>
      <c r="G101" s="74"/>
      <c r="H101" s="125"/>
    </row>
    <row r="102" spans="1:8">
      <c r="A102" s="73"/>
      <c r="B102" s="74"/>
      <c r="C102" s="74"/>
      <c r="D102" s="74"/>
      <c r="E102" s="137"/>
      <c r="F102" s="74"/>
      <c r="G102" s="74"/>
      <c r="H102" s="125"/>
    </row>
    <row r="103" spans="1:8">
      <c r="A103" s="73"/>
      <c r="B103" s="74"/>
      <c r="C103" s="74"/>
      <c r="D103" s="74"/>
      <c r="E103" s="137"/>
      <c r="F103" s="74"/>
      <c r="G103" s="74"/>
      <c r="H103" s="125"/>
    </row>
    <row r="104" spans="1:8">
      <c r="A104" s="73"/>
      <c r="B104" s="74"/>
      <c r="C104" s="74"/>
      <c r="D104" s="74"/>
      <c r="E104" s="137"/>
      <c r="F104" s="74"/>
      <c r="G104" s="74"/>
      <c r="H104" s="125"/>
    </row>
    <row r="105" spans="1:8">
      <c r="A105" s="73"/>
      <c r="B105" s="74"/>
      <c r="C105" s="74"/>
      <c r="D105" s="74"/>
      <c r="E105" s="137"/>
      <c r="F105" s="74"/>
      <c r="G105" s="74"/>
      <c r="H105" s="125"/>
    </row>
    <row r="106" spans="1:8">
      <c r="A106" s="73"/>
      <c r="B106" s="74"/>
      <c r="C106" s="74"/>
      <c r="D106" s="74"/>
      <c r="E106" s="137"/>
      <c r="F106" s="74"/>
      <c r="G106" s="74"/>
      <c r="H106" s="125"/>
    </row>
    <row r="107" spans="1:8">
      <c r="A107" s="73"/>
      <c r="B107" s="74"/>
      <c r="C107" s="74"/>
      <c r="D107" s="74"/>
      <c r="E107" s="137"/>
      <c r="F107" s="74"/>
      <c r="G107" s="74"/>
      <c r="H107" s="125"/>
    </row>
    <row r="108" spans="1:8">
      <c r="A108" s="73"/>
      <c r="B108" s="74"/>
      <c r="C108" s="74"/>
      <c r="D108" s="74"/>
      <c r="E108" s="137"/>
      <c r="F108" s="74"/>
      <c r="G108" s="74"/>
      <c r="H108" s="125"/>
    </row>
    <row r="109" spans="1:8">
      <c r="A109" s="73"/>
      <c r="B109" s="74"/>
      <c r="C109" s="74"/>
      <c r="D109" s="74"/>
      <c r="E109" s="137"/>
      <c r="F109" s="74"/>
      <c r="G109" s="74"/>
      <c r="H109" s="125"/>
    </row>
    <row r="110" spans="1:8">
      <c r="A110" s="73"/>
      <c r="B110" s="74"/>
      <c r="C110" s="74"/>
      <c r="D110" s="74"/>
      <c r="E110" s="137"/>
      <c r="F110" s="74"/>
      <c r="G110" s="74"/>
      <c r="H110" s="125"/>
    </row>
    <row r="111" spans="1:8">
      <c r="A111" s="73"/>
      <c r="B111" s="74"/>
      <c r="C111" s="74"/>
      <c r="D111" s="74"/>
      <c r="E111" s="137"/>
      <c r="F111" s="74"/>
      <c r="G111" s="74"/>
      <c r="H111" s="125"/>
    </row>
    <row r="112" spans="1:8">
      <c r="A112" s="73"/>
      <c r="B112" s="74"/>
      <c r="C112" s="74"/>
      <c r="D112" s="74"/>
      <c r="E112" s="137"/>
      <c r="F112" s="74"/>
      <c r="G112" s="74"/>
      <c r="H112" s="125"/>
    </row>
    <row r="113" spans="1:8">
      <c r="A113" s="73"/>
      <c r="B113" s="74"/>
      <c r="C113" s="74"/>
      <c r="D113" s="74"/>
      <c r="E113" s="137"/>
      <c r="F113" s="74"/>
      <c r="G113" s="74"/>
      <c r="H113" s="125"/>
    </row>
    <row r="114" spans="1:8">
      <c r="A114" s="73"/>
      <c r="B114" s="74"/>
      <c r="C114" s="74"/>
      <c r="D114" s="74"/>
      <c r="E114" s="137"/>
      <c r="F114" s="74"/>
      <c r="G114" s="74"/>
      <c r="H114" s="125"/>
    </row>
    <row r="115" spans="1:8">
      <c r="A115" s="73"/>
      <c r="B115" s="74"/>
      <c r="C115" s="74"/>
      <c r="D115" s="74"/>
      <c r="E115" s="137"/>
      <c r="F115" s="74"/>
      <c r="G115" s="74"/>
      <c r="H115" s="125"/>
    </row>
    <row r="116" spans="1:8">
      <c r="A116" s="73"/>
      <c r="B116" s="74"/>
      <c r="C116" s="74"/>
      <c r="D116" s="74"/>
      <c r="E116" s="137"/>
      <c r="F116" s="74"/>
      <c r="G116" s="74"/>
      <c r="H116" s="125"/>
    </row>
    <row r="117" spans="1:8">
      <c r="A117" s="73"/>
      <c r="B117" s="74"/>
      <c r="C117" s="74"/>
      <c r="D117" s="74"/>
      <c r="E117" s="137"/>
      <c r="F117" s="74"/>
      <c r="G117" s="74"/>
      <c r="H117" s="125"/>
    </row>
    <row r="118" spans="1:8">
      <c r="A118" s="73"/>
      <c r="B118" s="74"/>
      <c r="C118" s="74"/>
      <c r="D118" s="74"/>
      <c r="E118" s="137"/>
      <c r="F118" s="74"/>
      <c r="G118" s="74"/>
      <c r="H118" s="125"/>
    </row>
    <row r="119" spans="1:8">
      <c r="A119" s="73"/>
      <c r="B119" s="74"/>
      <c r="C119" s="74"/>
      <c r="D119" s="74"/>
      <c r="E119" s="137"/>
      <c r="F119" s="74"/>
      <c r="G119" s="74"/>
      <c r="H119" s="125"/>
    </row>
    <row r="120" spans="1:8">
      <c r="A120" s="73"/>
      <c r="B120" s="74"/>
      <c r="C120" s="74"/>
      <c r="D120" s="74"/>
      <c r="E120" s="137"/>
      <c r="F120" s="74"/>
      <c r="G120" s="74"/>
      <c r="H120" s="125"/>
    </row>
    <row r="121" spans="1:8">
      <c r="A121" s="73"/>
      <c r="B121" s="74"/>
      <c r="C121" s="74"/>
      <c r="D121" s="74"/>
      <c r="E121" s="137"/>
      <c r="F121" s="74"/>
      <c r="G121" s="74"/>
      <c r="H121" s="125"/>
    </row>
    <row r="122" spans="1:8">
      <c r="A122" s="73"/>
      <c r="B122" s="74"/>
      <c r="C122" s="74"/>
      <c r="D122" s="74"/>
      <c r="E122" s="137"/>
      <c r="F122" s="74"/>
      <c r="G122" s="74"/>
      <c r="H122" s="125"/>
    </row>
    <row r="123" spans="1:8">
      <c r="A123" s="73"/>
      <c r="B123" s="74"/>
      <c r="C123" s="74"/>
      <c r="D123" s="74"/>
      <c r="E123" s="137"/>
      <c r="F123" s="74"/>
      <c r="G123" s="74"/>
      <c r="H123" s="125"/>
    </row>
    <row r="124" spans="1:8">
      <c r="A124" s="73"/>
      <c r="B124" s="74"/>
      <c r="C124" s="74"/>
      <c r="D124" s="74"/>
      <c r="E124" s="137"/>
      <c r="F124" s="74"/>
      <c r="G124" s="74"/>
      <c r="H124" s="125"/>
    </row>
    <row r="125" spans="1:8">
      <c r="A125" s="73"/>
      <c r="B125" s="74"/>
      <c r="C125" s="74"/>
      <c r="D125" s="74"/>
      <c r="E125" s="137"/>
      <c r="F125" s="74"/>
      <c r="G125" s="74"/>
      <c r="H125" s="125"/>
    </row>
    <row r="126" spans="1:8">
      <c r="A126" s="73"/>
      <c r="B126" s="74"/>
      <c r="C126" s="74"/>
      <c r="D126" s="74"/>
      <c r="E126" s="137"/>
      <c r="F126" s="74"/>
      <c r="G126" s="74"/>
      <c r="H126" s="125"/>
    </row>
    <row r="127" spans="1:8">
      <c r="A127" s="73"/>
      <c r="B127" s="74"/>
      <c r="C127" s="74"/>
      <c r="D127" s="74"/>
      <c r="E127" s="137"/>
      <c r="F127" s="74"/>
      <c r="G127" s="74"/>
      <c r="H127" s="125"/>
    </row>
    <row r="128" spans="1:8">
      <c r="A128" s="73"/>
      <c r="B128" s="74"/>
      <c r="C128" s="74"/>
      <c r="D128" s="74"/>
      <c r="E128" s="137"/>
      <c r="F128" s="74"/>
      <c r="G128" s="74"/>
      <c r="H128" s="125"/>
    </row>
    <row r="129" spans="1:8">
      <c r="A129" s="73"/>
      <c r="B129" s="74"/>
      <c r="C129" s="74"/>
      <c r="D129" s="74"/>
      <c r="E129" s="137"/>
      <c r="F129" s="74"/>
      <c r="G129" s="74"/>
      <c r="H129" s="125"/>
    </row>
    <row r="130" spans="1:8">
      <c r="A130" s="73"/>
      <c r="B130" s="74"/>
      <c r="C130" s="74"/>
      <c r="D130" s="74"/>
      <c r="E130" s="137"/>
      <c r="F130" s="74"/>
      <c r="G130" s="74"/>
      <c r="H130" s="125"/>
    </row>
    <row r="131" spans="1:8">
      <c r="A131" s="73"/>
      <c r="B131" s="74"/>
      <c r="C131" s="74"/>
      <c r="D131" s="74"/>
      <c r="E131" s="137"/>
      <c r="F131" s="74"/>
      <c r="G131" s="74"/>
      <c r="H131" s="125"/>
    </row>
    <row r="132" spans="1:8">
      <c r="A132" s="73"/>
      <c r="B132" s="74"/>
      <c r="C132" s="74"/>
      <c r="D132" s="74"/>
      <c r="E132" s="137"/>
      <c r="F132" s="74"/>
      <c r="G132" s="74"/>
      <c r="H132" s="125"/>
    </row>
    <row r="133" spans="1:8">
      <c r="A133" s="73"/>
      <c r="B133" s="74"/>
      <c r="C133" s="74"/>
      <c r="D133" s="74"/>
      <c r="E133" s="137"/>
      <c r="F133" s="74"/>
      <c r="G133" s="74"/>
      <c r="H133" s="125"/>
    </row>
    <row r="134" spans="1:8">
      <c r="A134" s="73"/>
      <c r="B134" s="74"/>
      <c r="C134" s="74"/>
      <c r="D134" s="74"/>
      <c r="E134" s="137"/>
      <c r="F134" s="74"/>
      <c r="G134" s="74"/>
      <c r="H134" s="125"/>
    </row>
    <row r="135" spans="1:8">
      <c r="A135" s="73"/>
      <c r="B135" s="74"/>
      <c r="C135" s="74"/>
      <c r="D135" s="74"/>
      <c r="E135" s="137"/>
      <c r="F135" s="74"/>
      <c r="G135" s="74"/>
      <c r="H135" s="125"/>
    </row>
    <row r="136" spans="1:8">
      <c r="A136" s="73"/>
      <c r="B136" s="74"/>
      <c r="C136" s="74"/>
      <c r="D136" s="74"/>
      <c r="E136" s="137"/>
      <c r="F136" s="74"/>
      <c r="G136" s="74"/>
      <c r="H136" s="125"/>
    </row>
    <row r="137" spans="1:8">
      <c r="A137" s="73"/>
      <c r="B137" s="74"/>
      <c r="C137" s="74"/>
      <c r="D137" s="74"/>
      <c r="E137" s="137"/>
      <c r="F137" s="74"/>
      <c r="G137" s="74"/>
      <c r="H137" s="125"/>
    </row>
    <row r="138" spans="1:8">
      <c r="A138" s="73"/>
      <c r="B138" s="74"/>
      <c r="C138" s="74"/>
      <c r="D138" s="74"/>
      <c r="E138" s="137"/>
      <c r="F138" s="74"/>
      <c r="G138" s="74"/>
      <c r="H138" s="125"/>
    </row>
    <row r="139" spans="1:8">
      <c r="A139" s="73"/>
      <c r="B139" s="74"/>
      <c r="C139" s="74"/>
      <c r="D139" s="74"/>
      <c r="E139" s="137"/>
      <c r="F139" s="74"/>
      <c r="G139" s="74"/>
      <c r="H139" s="125"/>
    </row>
    <row r="140" spans="1:8">
      <c r="A140" s="73"/>
      <c r="B140" s="74"/>
      <c r="C140" s="74"/>
      <c r="D140" s="74"/>
      <c r="E140" s="137"/>
      <c r="F140" s="74"/>
      <c r="G140" s="74"/>
      <c r="H140" s="125"/>
    </row>
    <row r="141" spans="1:8">
      <c r="A141" s="73"/>
      <c r="B141" s="74"/>
      <c r="C141" s="74"/>
      <c r="D141" s="74"/>
      <c r="E141" s="74"/>
      <c r="F141" s="74"/>
      <c r="G141" s="74"/>
      <c r="H141" s="125"/>
    </row>
    <row r="142" spans="1:8">
      <c r="A142" s="73"/>
      <c r="B142" s="74"/>
      <c r="C142" s="74"/>
      <c r="D142" s="74"/>
      <c r="E142" s="74"/>
      <c r="F142" s="74"/>
      <c r="G142" s="74"/>
      <c r="H142" s="125"/>
    </row>
    <row r="143" spans="1:8">
      <c r="A143" s="73"/>
      <c r="B143" s="74"/>
      <c r="C143" s="74"/>
      <c r="D143" s="74"/>
      <c r="E143" s="74"/>
      <c r="F143" s="74"/>
      <c r="G143" s="74"/>
      <c r="H143" s="125"/>
    </row>
    <row r="144" spans="1:8">
      <c r="A144" s="73"/>
      <c r="B144" s="74"/>
      <c r="C144" s="74"/>
      <c r="D144" s="74"/>
      <c r="E144" s="74"/>
      <c r="F144" s="74"/>
      <c r="G144" s="74"/>
      <c r="H144" s="125"/>
    </row>
    <row r="145" spans="1:8">
      <c r="A145" s="73"/>
      <c r="B145" s="74"/>
      <c r="C145" s="74"/>
      <c r="D145" s="74"/>
      <c r="E145" s="74"/>
      <c r="F145" s="74"/>
      <c r="G145" s="74"/>
      <c r="H145" s="125"/>
    </row>
    <row r="146" spans="1:8">
      <c r="A146" s="73"/>
      <c r="B146" s="74"/>
      <c r="C146" s="74"/>
      <c r="D146" s="74"/>
      <c r="E146" s="74"/>
      <c r="F146" s="74"/>
      <c r="G146" s="74"/>
      <c r="H146" s="125"/>
    </row>
    <row r="147" spans="1:8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D51B9200-3058-44BE-90BE-3FAD370D55E2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6054FA3D-FC08-46F8-A1C5-1E67BBE7C477}">
      <formula1>0</formula1>
    </dataValidation>
    <dataValidation type="decimal" allowBlank="1" showInputMessage="1" showErrorMessage="1" sqref="E19 E30 E49 E58" xr:uid="{80E77C1A-E5B1-4838-9430-3C0A76B5B7D8}">
      <formula1>-1</formula1>
      <formula2>1</formula2>
    </dataValidation>
    <dataValidation type="list" allowBlank="1" showInputMessage="1" showErrorMessage="1" sqref="C4:E4" xr:uid="{16A6D4F8-7198-425B-ACE5-A27E815747DC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C5A29F-EF98-4E31-B3DC-226D2163F843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>
      <c r="A1" s="73"/>
      <c r="B1" s="74"/>
      <c r="C1" s="74"/>
      <c r="D1" s="74"/>
      <c r="E1" s="74"/>
      <c r="F1" s="74"/>
      <c r="G1" s="74"/>
    </row>
    <row r="2" spans="1:9" ht="15" customHeight="1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Aufbaulänge [m]</v>
      </c>
      <c r="G3" s="11"/>
      <c r="H3" s="82"/>
    </row>
    <row r="4" spans="1:9" ht="15" customHeight="1">
      <c r="A4" s="73"/>
      <c r="B4" s="83" t="s">
        <v>2</v>
      </c>
      <c r="C4" s="216" t="s">
        <v>97</v>
      </c>
      <c r="D4" s="217"/>
      <c r="E4" s="218"/>
      <c r="F4" s="81" t="str">
        <f>IF(OR(C4=C75,C4="")=TRUE,"",IF(OR(C4=C81,C4=C82,C4=C83,C4=C84,C4=C85,C4=C86,C4=C89)=FALSE,"Umbaulänge [m]","Umsetzen [St]"))</f>
        <v>Umbaulänge [m]</v>
      </c>
      <c r="G4" s="11"/>
      <c r="H4" s="82"/>
    </row>
    <row r="5" spans="1:9" ht="15" customHeight="1">
      <c r="A5" s="73"/>
      <c r="B5" s="84" t="s">
        <v>3</v>
      </c>
      <c r="C5" s="219"/>
      <c r="D5" s="220"/>
      <c r="E5" s="221"/>
      <c r="F5" s="85" t="str">
        <f>IF(OR(C4=C75,C4="")=TRUE,"",IF(OR(C4=C78)=FALSE,"","Betriebszeit [h]"))</f>
        <v>Betriebszeit [h]</v>
      </c>
      <c r="G5" s="11"/>
      <c r="H5" s="82"/>
    </row>
    <row r="6" spans="1:9" ht="15" customHeight="1">
      <c r="A6" s="73"/>
      <c r="B6" s="84"/>
      <c r="C6" s="148"/>
      <c r="D6" s="149"/>
      <c r="E6" s="150"/>
      <c r="F6" s="86" t="str">
        <f>IF(OR(C4=C75,C4="")=TRUE,"",IF(OR(C4=C78)=TRUE,"Anzahl d. Bediener (Aufb.): ",""))</f>
        <v xml:space="preserve">Anzahl d. Bediener (Aufb.): </v>
      </c>
      <c r="G6" s="183"/>
      <c r="H6" s="82"/>
    </row>
    <row r="7" spans="1:9" ht="40.5" customHeight="1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>
      <c r="A8" s="73"/>
      <c r="B8" s="74"/>
      <c r="C8" s="74"/>
      <c r="D8" s="74"/>
      <c r="E8" s="90"/>
      <c r="F8" s="74"/>
      <c r="G8" s="74"/>
      <c r="H8" s="82"/>
    </row>
    <row r="9" spans="1:9" ht="15" customHeight="1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[EUR/m]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[EUR/m]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[EUR/m*d]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>
      <c r="A51" s="91">
        <v>43</v>
      </c>
      <c r="B51" s="98" t="str">
        <f>IF(OR(C4=C75,C4="",C4=C78,C4=C79)=TRUE,"","Bedienung gesamt")</f>
        <v/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>[EUR/m*h]</v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1.25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1.25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1.25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1.25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1.25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1.25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1.25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>
      <c r="A67" s="134"/>
      <c r="B67" s="135"/>
      <c r="C67" s="135"/>
      <c r="D67" s="135"/>
      <c r="E67" s="136"/>
      <c r="F67" s="136"/>
      <c r="G67" s="136"/>
      <c r="H67" s="125"/>
    </row>
    <row r="68" spans="1:17">
      <c r="A68" s="73"/>
      <c r="B68" s="74"/>
      <c r="C68" s="74"/>
      <c r="D68" s="74"/>
      <c r="E68" s="137"/>
      <c r="F68" s="74"/>
      <c r="G68" s="74"/>
      <c r="H68" s="125"/>
    </row>
    <row r="69" spans="1:17">
      <c r="A69" s="138"/>
      <c r="B69" s="74"/>
      <c r="C69" s="74"/>
      <c r="D69" s="74"/>
      <c r="E69" s="137"/>
      <c r="F69" s="74"/>
      <c r="G69" s="74"/>
      <c r="H69" s="125"/>
    </row>
    <row r="70" spans="1:17" ht="12" customHeight="1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>
      <c r="A71" s="73"/>
      <c r="B71" s="74"/>
      <c r="C71" s="74"/>
      <c r="D71" s="74"/>
      <c r="E71" s="137"/>
      <c r="F71" s="74"/>
      <c r="G71" s="74"/>
      <c r="H71" s="125"/>
    </row>
    <row r="72" spans="1:17" ht="12" customHeight="1">
      <c r="A72" s="134"/>
      <c r="B72" s="74"/>
      <c r="C72" s="74"/>
      <c r="D72" s="74"/>
      <c r="E72" s="137"/>
      <c r="F72" s="74"/>
      <c r="G72" s="74"/>
      <c r="H72" s="125"/>
    </row>
    <row r="73" spans="1:17">
      <c r="A73" s="73"/>
      <c r="B73" s="74"/>
      <c r="C73" s="74"/>
      <c r="D73" s="74"/>
      <c r="E73" s="137"/>
      <c r="F73" s="74"/>
      <c r="G73" s="74"/>
      <c r="H73" s="125"/>
    </row>
    <row r="74" spans="1:17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>
      <c r="A90" s="73"/>
      <c r="B90" s="74"/>
      <c r="C90" s="74"/>
      <c r="D90" s="74"/>
      <c r="E90" s="137"/>
      <c r="F90" s="74"/>
      <c r="G90" s="74"/>
      <c r="H90" s="125"/>
    </row>
    <row r="91" spans="1:10">
      <c r="A91" s="73"/>
      <c r="B91" s="74"/>
      <c r="C91" s="74"/>
      <c r="D91" s="74"/>
      <c r="E91" s="137"/>
      <c r="F91" s="74"/>
      <c r="G91" s="74"/>
      <c r="H91" s="125"/>
    </row>
    <row r="92" spans="1:10">
      <c r="A92" s="73"/>
      <c r="B92" s="74"/>
      <c r="C92" s="74"/>
      <c r="D92" s="74"/>
      <c r="E92" s="137"/>
      <c r="F92" s="74"/>
      <c r="G92" s="74"/>
      <c r="H92" s="125"/>
    </row>
    <row r="93" spans="1:10">
      <c r="A93" s="73"/>
      <c r="B93" s="74"/>
      <c r="C93" s="74"/>
      <c r="D93" s="74"/>
      <c r="E93" s="137"/>
      <c r="F93" s="74"/>
      <c r="G93" s="74"/>
      <c r="H93" s="125"/>
    </row>
    <row r="94" spans="1:10">
      <c r="A94" s="73"/>
      <c r="B94" s="74"/>
      <c r="C94" s="74"/>
      <c r="D94" s="74"/>
      <c r="E94" s="137"/>
      <c r="F94" s="74"/>
      <c r="G94" s="74"/>
      <c r="H94" s="125"/>
    </row>
    <row r="95" spans="1:10">
      <c r="A95" s="73"/>
      <c r="B95" s="74"/>
      <c r="C95" s="74"/>
      <c r="D95" s="74"/>
      <c r="E95" s="137"/>
      <c r="F95" s="74"/>
      <c r="G95" s="74"/>
      <c r="H95" s="125"/>
    </row>
    <row r="96" spans="1:10">
      <c r="A96" s="73"/>
      <c r="B96" s="74"/>
      <c r="C96" s="74"/>
      <c r="D96" s="74"/>
      <c r="E96" s="137"/>
      <c r="F96" s="74"/>
      <c r="G96" s="74"/>
      <c r="H96" s="125"/>
    </row>
    <row r="97" spans="1:8">
      <c r="A97" s="73"/>
      <c r="B97" s="74"/>
      <c r="C97" s="74"/>
      <c r="D97" s="74"/>
      <c r="E97" s="137"/>
      <c r="F97" s="74"/>
      <c r="G97" s="74"/>
      <c r="H97" s="125"/>
    </row>
    <row r="98" spans="1:8">
      <c r="A98" s="73"/>
      <c r="B98" s="74"/>
      <c r="C98" s="74"/>
      <c r="D98" s="74"/>
      <c r="E98" s="137"/>
      <c r="F98" s="74"/>
      <c r="G98" s="74"/>
      <c r="H98" s="125"/>
    </row>
    <row r="99" spans="1:8">
      <c r="A99" s="73"/>
      <c r="B99" s="74"/>
      <c r="C99" s="74"/>
      <c r="D99" s="74"/>
      <c r="E99" s="137"/>
      <c r="F99" s="74"/>
      <c r="G99" s="74"/>
      <c r="H99" s="125"/>
    </row>
    <row r="100" spans="1:8">
      <c r="A100" s="73"/>
      <c r="B100" s="74"/>
      <c r="C100" s="74"/>
      <c r="D100" s="74"/>
      <c r="E100" s="137"/>
      <c r="F100" s="74"/>
      <c r="G100" s="74"/>
      <c r="H100" s="125"/>
    </row>
    <row r="101" spans="1:8">
      <c r="A101" s="73"/>
      <c r="B101" s="74"/>
      <c r="C101" s="74"/>
      <c r="D101" s="74"/>
      <c r="E101" s="137"/>
      <c r="F101" s="74"/>
      <c r="G101" s="74"/>
      <c r="H101" s="125"/>
    </row>
    <row r="102" spans="1:8">
      <c r="A102" s="73"/>
      <c r="B102" s="74"/>
      <c r="C102" s="74"/>
      <c r="D102" s="74"/>
      <c r="E102" s="137"/>
      <c r="F102" s="74"/>
      <c r="G102" s="74"/>
      <c r="H102" s="125"/>
    </row>
    <row r="103" spans="1:8">
      <c r="A103" s="73"/>
      <c r="B103" s="74"/>
      <c r="C103" s="74"/>
      <c r="D103" s="74"/>
      <c r="E103" s="137"/>
      <c r="F103" s="74"/>
      <c r="G103" s="74"/>
      <c r="H103" s="125"/>
    </row>
    <row r="104" spans="1:8">
      <c r="A104" s="73"/>
      <c r="B104" s="74"/>
      <c r="C104" s="74"/>
      <c r="D104" s="74"/>
      <c r="E104" s="137"/>
      <c r="F104" s="74"/>
      <c r="G104" s="74"/>
      <c r="H104" s="125"/>
    </row>
    <row r="105" spans="1:8">
      <c r="A105" s="73"/>
      <c r="B105" s="74"/>
      <c r="C105" s="74"/>
      <c r="D105" s="74"/>
      <c r="E105" s="137"/>
      <c r="F105" s="74"/>
      <c r="G105" s="74"/>
      <c r="H105" s="125"/>
    </row>
    <row r="106" spans="1:8">
      <c r="A106" s="73"/>
      <c r="B106" s="74"/>
      <c r="C106" s="74"/>
      <c r="D106" s="74"/>
      <c r="E106" s="137"/>
      <c r="F106" s="74"/>
      <c r="G106" s="74"/>
      <c r="H106" s="125"/>
    </row>
    <row r="107" spans="1:8">
      <c r="A107" s="73"/>
      <c r="B107" s="74"/>
      <c r="C107" s="74"/>
      <c r="D107" s="74"/>
      <c r="E107" s="137"/>
      <c r="F107" s="74"/>
      <c r="G107" s="74"/>
      <c r="H107" s="125"/>
    </row>
    <row r="108" spans="1:8">
      <c r="A108" s="73"/>
      <c r="B108" s="74"/>
      <c r="C108" s="74"/>
      <c r="D108" s="74"/>
      <c r="E108" s="137"/>
      <c r="F108" s="74"/>
      <c r="G108" s="74"/>
      <c r="H108" s="125"/>
    </row>
    <row r="109" spans="1:8">
      <c r="A109" s="73"/>
      <c r="B109" s="74"/>
      <c r="C109" s="74"/>
      <c r="D109" s="74"/>
      <c r="E109" s="137"/>
      <c r="F109" s="74"/>
      <c r="G109" s="74"/>
      <c r="H109" s="125"/>
    </row>
    <row r="110" spans="1:8">
      <c r="A110" s="73"/>
      <c r="B110" s="74"/>
      <c r="C110" s="74"/>
      <c r="D110" s="74"/>
      <c r="E110" s="137"/>
      <c r="F110" s="74"/>
      <c r="G110" s="74"/>
      <c r="H110" s="125"/>
    </row>
    <row r="111" spans="1:8">
      <c r="A111" s="73"/>
      <c r="B111" s="74"/>
      <c r="C111" s="74"/>
      <c r="D111" s="74"/>
      <c r="E111" s="137"/>
      <c r="F111" s="74"/>
      <c r="G111" s="74"/>
      <c r="H111" s="125"/>
    </row>
    <row r="112" spans="1:8">
      <c r="A112" s="73"/>
      <c r="B112" s="74"/>
      <c r="C112" s="74"/>
      <c r="D112" s="74"/>
      <c r="E112" s="137"/>
      <c r="F112" s="74"/>
      <c r="G112" s="74"/>
      <c r="H112" s="125"/>
    </row>
    <row r="113" spans="1:8">
      <c r="A113" s="73"/>
      <c r="B113" s="74"/>
      <c r="C113" s="74"/>
      <c r="D113" s="74"/>
      <c r="E113" s="137"/>
      <c r="F113" s="74"/>
      <c r="G113" s="74"/>
      <c r="H113" s="125"/>
    </row>
    <row r="114" spans="1:8">
      <c r="A114" s="73"/>
      <c r="B114" s="74"/>
      <c r="C114" s="74"/>
      <c r="D114" s="74"/>
      <c r="E114" s="137"/>
      <c r="F114" s="74"/>
      <c r="G114" s="74"/>
      <c r="H114" s="125"/>
    </row>
    <row r="115" spans="1:8">
      <c r="A115" s="73"/>
      <c r="B115" s="74"/>
      <c r="C115" s="74"/>
      <c r="D115" s="74"/>
      <c r="E115" s="137"/>
      <c r="F115" s="74"/>
      <c r="G115" s="74"/>
      <c r="H115" s="125"/>
    </row>
    <row r="116" spans="1:8">
      <c r="A116" s="73"/>
      <c r="B116" s="74"/>
      <c r="C116" s="74"/>
      <c r="D116" s="74"/>
      <c r="E116" s="137"/>
      <c r="F116" s="74"/>
      <c r="G116" s="74"/>
      <c r="H116" s="125"/>
    </row>
    <row r="117" spans="1:8">
      <c r="A117" s="73"/>
      <c r="B117" s="74"/>
      <c r="C117" s="74"/>
      <c r="D117" s="74"/>
      <c r="E117" s="137"/>
      <c r="F117" s="74"/>
      <c r="G117" s="74"/>
      <c r="H117" s="125"/>
    </row>
    <row r="118" spans="1:8">
      <c r="A118" s="73"/>
      <c r="B118" s="74"/>
      <c r="C118" s="74"/>
      <c r="D118" s="74"/>
      <c r="E118" s="137"/>
      <c r="F118" s="74"/>
      <c r="G118" s="74"/>
      <c r="H118" s="125"/>
    </row>
    <row r="119" spans="1:8">
      <c r="A119" s="73"/>
      <c r="B119" s="74"/>
      <c r="C119" s="74"/>
      <c r="D119" s="74"/>
      <c r="E119" s="137"/>
      <c r="F119" s="74"/>
      <c r="G119" s="74"/>
      <c r="H119" s="125"/>
    </row>
    <row r="120" spans="1:8">
      <c r="A120" s="73"/>
      <c r="B120" s="74"/>
      <c r="C120" s="74"/>
      <c r="D120" s="74"/>
      <c r="E120" s="137"/>
      <c r="F120" s="74"/>
      <c r="G120" s="74"/>
      <c r="H120" s="125"/>
    </row>
    <row r="121" spans="1:8">
      <c r="A121" s="73"/>
      <c r="B121" s="74"/>
      <c r="C121" s="74"/>
      <c r="D121" s="74"/>
      <c r="E121" s="137"/>
      <c r="F121" s="74"/>
      <c r="G121" s="74"/>
      <c r="H121" s="125"/>
    </row>
    <row r="122" spans="1:8">
      <c r="A122" s="73"/>
      <c r="B122" s="74"/>
      <c r="C122" s="74"/>
      <c r="D122" s="74"/>
      <c r="E122" s="137"/>
      <c r="F122" s="74"/>
      <c r="G122" s="74"/>
      <c r="H122" s="125"/>
    </row>
    <row r="123" spans="1:8">
      <c r="A123" s="73"/>
      <c r="B123" s="74"/>
      <c r="C123" s="74"/>
      <c r="D123" s="74"/>
      <c r="E123" s="137"/>
      <c r="F123" s="74"/>
      <c r="G123" s="74"/>
      <c r="H123" s="125"/>
    </row>
    <row r="124" spans="1:8">
      <c r="A124" s="73"/>
      <c r="B124" s="74"/>
      <c r="C124" s="74"/>
      <c r="D124" s="74"/>
      <c r="E124" s="137"/>
      <c r="F124" s="74"/>
      <c r="G124" s="74"/>
      <c r="H124" s="125"/>
    </row>
    <row r="125" spans="1:8">
      <c r="A125" s="73"/>
      <c r="B125" s="74"/>
      <c r="C125" s="74"/>
      <c r="D125" s="74"/>
      <c r="E125" s="137"/>
      <c r="F125" s="74"/>
      <c r="G125" s="74"/>
      <c r="H125" s="125"/>
    </row>
    <row r="126" spans="1:8">
      <c r="A126" s="73"/>
      <c r="B126" s="74"/>
      <c r="C126" s="74"/>
      <c r="D126" s="74"/>
      <c r="E126" s="137"/>
      <c r="F126" s="74"/>
      <c r="G126" s="74"/>
      <c r="H126" s="125"/>
    </row>
    <row r="127" spans="1:8">
      <c r="A127" s="73"/>
      <c r="B127" s="74"/>
      <c r="C127" s="74"/>
      <c r="D127" s="74"/>
      <c r="E127" s="137"/>
      <c r="F127" s="74"/>
      <c r="G127" s="74"/>
      <c r="H127" s="125"/>
    </row>
    <row r="128" spans="1:8">
      <c r="A128" s="73"/>
      <c r="B128" s="74"/>
      <c r="C128" s="74"/>
      <c r="D128" s="74"/>
      <c r="E128" s="137"/>
      <c r="F128" s="74"/>
      <c r="G128" s="74"/>
      <c r="H128" s="125"/>
    </row>
    <row r="129" spans="1:8">
      <c r="A129" s="73"/>
      <c r="B129" s="74"/>
      <c r="C129" s="74"/>
      <c r="D129" s="74"/>
      <c r="E129" s="137"/>
      <c r="F129" s="74"/>
      <c r="G129" s="74"/>
      <c r="H129" s="125"/>
    </row>
    <row r="130" spans="1:8">
      <c r="A130" s="73"/>
      <c r="B130" s="74"/>
      <c r="C130" s="74"/>
      <c r="D130" s="74"/>
      <c r="E130" s="137"/>
      <c r="F130" s="74"/>
      <c r="G130" s="74"/>
      <c r="H130" s="125"/>
    </row>
    <row r="131" spans="1:8">
      <c r="A131" s="73"/>
      <c r="B131" s="74"/>
      <c r="C131" s="74"/>
      <c r="D131" s="74"/>
      <c r="E131" s="137"/>
      <c r="F131" s="74"/>
      <c r="G131" s="74"/>
      <c r="H131" s="125"/>
    </row>
    <row r="132" spans="1:8">
      <c r="A132" s="73"/>
      <c r="B132" s="74"/>
      <c r="C132" s="74"/>
      <c r="D132" s="74"/>
      <c r="E132" s="137"/>
      <c r="F132" s="74"/>
      <c r="G132" s="74"/>
      <c r="H132" s="125"/>
    </row>
    <row r="133" spans="1:8">
      <c r="A133" s="73"/>
      <c r="B133" s="74"/>
      <c r="C133" s="74"/>
      <c r="D133" s="74"/>
      <c r="E133" s="137"/>
      <c r="F133" s="74"/>
      <c r="G133" s="74"/>
      <c r="H133" s="125"/>
    </row>
    <row r="134" spans="1:8">
      <c r="A134" s="73"/>
      <c r="B134" s="74"/>
      <c r="C134" s="74"/>
      <c r="D134" s="74"/>
      <c r="E134" s="137"/>
      <c r="F134" s="74"/>
      <c r="G134" s="74"/>
      <c r="H134" s="125"/>
    </row>
    <row r="135" spans="1:8">
      <c r="A135" s="73"/>
      <c r="B135" s="74"/>
      <c r="C135" s="74"/>
      <c r="D135" s="74"/>
      <c r="E135" s="137"/>
      <c r="F135" s="74"/>
      <c r="G135" s="74"/>
      <c r="H135" s="125"/>
    </row>
    <row r="136" spans="1:8">
      <c r="A136" s="73"/>
      <c r="B136" s="74"/>
      <c r="C136" s="74"/>
      <c r="D136" s="74"/>
      <c r="E136" s="137"/>
      <c r="F136" s="74"/>
      <c r="G136" s="74"/>
      <c r="H136" s="125"/>
    </row>
    <row r="137" spans="1:8">
      <c r="A137" s="73"/>
      <c r="B137" s="74"/>
      <c r="C137" s="74"/>
      <c r="D137" s="74"/>
      <c r="E137" s="137"/>
      <c r="F137" s="74"/>
      <c r="G137" s="74"/>
      <c r="H137" s="125"/>
    </row>
    <row r="138" spans="1:8">
      <c r="A138" s="73"/>
      <c r="B138" s="74"/>
      <c r="C138" s="74"/>
      <c r="D138" s="74"/>
      <c r="E138" s="137"/>
      <c r="F138" s="74"/>
      <c r="G138" s="74"/>
      <c r="H138" s="125"/>
    </row>
    <row r="139" spans="1:8">
      <c r="A139" s="73"/>
      <c r="B139" s="74"/>
      <c r="C139" s="74"/>
      <c r="D139" s="74"/>
      <c r="E139" s="137"/>
      <c r="F139" s="74"/>
      <c r="G139" s="74"/>
      <c r="H139" s="125"/>
    </row>
    <row r="140" spans="1:8">
      <c r="A140" s="73"/>
      <c r="B140" s="74"/>
      <c r="C140" s="74"/>
      <c r="D140" s="74"/>
      <c r="E140" s="137"/>
      <c r="F140" s="74"/>
      <c r="G140" s="74"/>
      <c r="H140" s="125"/>
    </row>
    <row r="141" spans="1:8">
      <c r="A141" s="73"/>
      <c r="B141" s="74"/>
      <c r="C141" s="74"/>
      <c r="D141" s="74"/>
      <c r="E141" s="74"/>
      <c r="F141" s="74"/>
      <c r="G141" s="74"/>
      <c r="H141" s="125"/>
    </row>
    <row r="142" spans="1:8">
      <c r="A142" s="73"/>
      <c r="B142" s="74"/>
      <c r="C142" s="74"/>
      <c r="D142" s="74"/>
      <c r="E142" s="74"/>
      <c r="F142" s="74"/>
      <c r="G142" s="74"/>
      <c r="H142" s="125"/>
    </row>
    <row r="143" spans="1:8">
      <c r="A143" s="73"/>
      <c r="B143" s="74"/>
      <c r="C143" s="74"/>
      <c r="D143" s="74"/>
      <c r="E143" s="74"/>
      <c r="F143" s="74"/>
      <c r="G143" s="74"/>
      <c r="H143" s="125"/>
    </row>
    <row r="144" spans="1:8">
      <c r="A144" s="73"/>
      <c r="B144" s="74"/>
      <c r="C144" s="74"/>
      <c r="D144" s="74"/>
      <c r="E144" s="74"/>
      <c r="F144" s="74"/>
      <c r="G144" s="74"/>
      <c r="H144" s="125"/>
    </row>
    <row r="145" spans="1:8">
      <c r="A145" s="73"/>
      <c r="B145" s="74"/>
      <c r="C145" s="74"/>
      <c r="D145" s="74"/>
      <c r="E145" s="74"/>
      <c r="F145" s="74"/>
      <c r="G145" s="74"/>
      <c r="H145" s="125"/>
    </row>
    <row r="146" spans="1:8">
      <c r="A146" s="73"/>
      <c r="B146" s="74"/>
      <c r="C146" s="74"/>
      <c r="D146" s="74"/>
      <c r="E146" s="74"/>
      <c r="F146" s="74"/>
      <c r="G146" s="74"/>
      <c r="H146" s="125"/>
    </row>
    <row r="147" spans="1:8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D2AA16D9-656D-461A-9C37-C92BD6AA4985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E8509845-25C4-4C80-B850-90941BB66375}">
      <formula1>0</formula1>
    </dataValidation>
    <dataValidation type="decimal" allowBlank="1" showInputMessage="1" showErrorMessage="1" sqref="E19 E30 E49 E58" xr:uid="{48043FFC-57BB-48AE-8F6A-6968411A3970}">
      <formula1>-1</formula1>
      <formula2>1</formula2>
    </dataValidation>
    <dataValidation type="list" allowBlank="1" showInputMessage="1" showErrorMessage="1" sqref="C4:E4" xr:uid="{3461401D-2EF1-420D-8A93-0697914465AC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65D54-ADCC-430D-85EC-248DD618684D}">
  <sheetPr>
    <pageSetUpPr fitToPage="1"/>
  </sheetPr>
  <dimension ref="A1:Q147"/>
  <sheetViews>
    <sheetView zoomScaleNormal="100" workbookViewId="0">
      <selection activeCell="C7" sqref="C7:E7"/>
    </sheetView>
  </sheetViews>
  <sheetFormatPr baseColWidth="10" defaultColWidth="11.42578125" defaultRowHeight="12.75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>
      <c r="A1" s="73"/>
      <c r="B1" s="74"/>
      <c r="C1" s="74"/>
      <c r="D1" s="74"/>
      <c r="E1" s="74"/>
      <c r="F1" s="74"/>
      <c r="G1" s="74"/>
    </row>
    <row r="2" spans="1:9" ht="15" customHeight="1">
      <c r="A2" s="73"/>
      <c r="B2" s="213" t="s">
        <v>0</v>
      </c>
      <c r="C2" s="214"/>
      <c r="D2" s="214"/>
      <c r="E2" s="215"/>
      <c r="F2" s="77" t="s">
        <v>1</v>
      </c>
      <c r="G2" s="78"/>
      <c r="H2" s="79"/>
    </row>
    <row r="3" spans="1:9" ht="15" customHeight="1">
      <c r="A3" s="80"/>
      <c r="B3" s="214"/>
      <c r="C3" s="214"/>
      <c r="D3" s="214"/>
      <c r="E3" s="215"/>
      <c r="F3" s="81" t="str">
        <f>IF(OR(C4=C75,C4="")=TRUE,"",IF(OR(C4=C81,C4=C82,C4=C83,C4=C84,C4=C85,C4=C86,C4=C89)=FALSE,"Aufbaulänge [m]","Aufbau [St]"))</f>
        <v>Aufbaulänge [m]</v>
      </c>
      <c r="G3" s="11"/>
      <c r="H3" s="82"/>
    </row>
    <row r="4" spans="1:9" ht="15" customHeight="1">
      <c r="A4" s="73"/>
      <c r="B4" s="83" t="s">
        <v>2</v>
      </c>
      <c r="C4" s="216" t="s">
        <v>94</v>
      </c>
      <c r="D4" s="217"/>
      <c r="E4" s="218"/>
      <c r="F4" s="81" t="str">
        <f>IF(OR(C4=C75,C4="")=TRUE,"",IF(OR(C4=C81,C4=C82,C4=C83,C4=C84,C4=C85,C4=C86,C4=C89)=FALSE,"Umbaulänge [m]","Umsetzen [St]"))</f>
        <v>Umbaulänge [m]</v>
      </c>
      <c r="G4" s="11"/>
      <c r="H4" s="82"/>
    </row>
    <row r="5" spans="1:9" ht="15" customHeight="1">
      <c r="A5" s="73"/>
      <c r="B5" s="84" t="s">
        <v>3</v>
      </c>
      <c r="C5" s="219"/>
      <c r="D5" s="220"/>
      <c r="E5" s="221"/>
      <c r="F5" s="85" t="str">
        <f>IF(OR(C4=C75,C4="")=TRUE,"",IF(OR(C4=C78)=FALSE,"","Betriebszeit [h]"))</f>
        <v/>
      </c>
      <c r="G5" s="11"/>
      <c r="H5" s="82"/>
    </row>
    <row r="6" spans="1:9" ht="15" customHeight="1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>
      <c r="A7" s="73"/>
      <c r="B7" s="87" t="s">
        <v>4</v>
      </c>
      <c r="C7" s="222" t="s">
        <v>187</v>
      </c>
      <c r="D7" s="223"/>
      <c r="E7" s="224"/>
      <c r="F7" s="88" t="s">
        <v>5</v>
      </c>
      <c r="G7" s="89" t="s">
        <v>6</v>
      </c>
      <c r="H7" s="82"/>
    </row>
    <row r="8" spans="1:9" ht="4.5" customHeight="1" thickBot="1">
      <c r="A8" s="73"/>
      <c r="B8" s="74"/>
      <c r="C8" s="74"/>
      <c r="D8" s="74"/>
      <c r="E8" s="90"/>
      <c r="F8" s="74"/>
      <c r="G8" s="74"/>
      <c r="H8" s="82"/>
    </row>
    <row r="9" spans="1:9" ht="15" customHeight="1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[EUR/m]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[EUR/m]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[EUR/m*d]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1.25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1.25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1.25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1.25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1.25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1.25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1.25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>
      <c r="A67" s="134"/>
      <c r="B67" s="135"/>
      <c r="C67" s="135"/>
      <c r="D67" s="135"/>
      <c r="E67" s="136"/>
      <c r="F67" s="136"/>
      <c r="G67" s="136"/>
      <c r="H67" s="125"/>
    </row>
    <row r="68" spans="1:17">
      <c r="A68" s="73"/>
      <c r="B68" s="74"/>
      <c r="C68" s="74"/>
      <c r="D68" s="74"/>
      <c r="E68" s="137"/>
      <c r="F68" s="74"/>
      <c r="G68" s="74"/>
      <c r="H68" s="125"/>
    </row>
    <row r="69" spans="1:17">
      <c r="A69" s="138"/>
      <c r="B69" s="74"/>
      <c r="C69" s="74"/>
      <c r="D69" s="74"/>
      <c r="E69" s="137"/>
      <c r="F69" s="74"/>
      <c r="G69" s="74"/>
      <c r="H69" s="125"/>
    </row>
    <row r="70" spans="1:17" ht="12" customHeight="1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>
      <c r="A71" s="73"/>
      <c r="B71" s="74"/>
      <c r="C71" s="74"/>
      <c r="D71" s="74"/>
      <c r="E71" s="137"/>
      <c r="F71" s="74"/>
      <c r="G71" s="74"/>
      <c r="H71" s="125"/>
    </row>
    <row r="72" spans="1:17" ht="12" customHeight="1">
      <c r="A72" s="134"/>
      <c r="B72" s="74"/>
      <c r="C72" s="74"/>
      <c r="D72" s="74"/>
      <c r="E72" s="137"/>
      <c r="F72" s="74"/>
      <c r="G72" s="74"/>
      <c r="H72" s="125"/>
    </row>
    <row r="73" spans="1:17">
      <c r="A73" s="73"/>
      <c r="B73" s="74"/>
      <c r="C73" s="74"/>
      <c r="D73" s="74"/>
      <c r="E73" s="137"/>
      <c r="F73" s="74"/>
      <c r="G73" s="74"/>
      <c r="H73" s="125"/>
    </row>
    <row r="74" spans="1:17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>
      <c r="A90" s="73"/>
      <c r="B90" s="74"/>
      <c r="C90" s="74"/>
      <c r="D90" s="74"/>
      <c r="E90" s="137"/>
      <c r="F90" s="74"/>
      <c r="G90" s="74"/>
      <c r="H90" s="125"/>
    </row>
    <row r="91" spans="1:10">
      <c r="A91" s="73"/>
      <c r="B91" s="74"/>
      <c r="C91" s="74"/>
      <c r="D91" s="74"/>
      <c r="E91" s="137"/>
      <c r="F91" s="74"/>
      <c r="G91" s="74"/>
      <c r="H91" s="125"/>
    </row>
    <row r="92" spans="1:10">
      <c r="A92" s="73"/>
      <c r="B92" s="74"/>
      <c r="C92" s="74"/>
      <c r="D92" s="74"/>
      <c r="E92" s="137"/>
      <c r="F92" s="74"/>
      <c r="G92" s="74"/>
      <c r="H92" s="125"/>
    </row>
    <row r="93" spans="1:10">
      <c r="A93" s="73"/>
      <c r="B93" s="74"/>
      <c r="C93" s="74"/>
      <c r="D93" s="74"/>
      <c r="E93" s="137"/>
      <c r="F93" s="74"/>
      <c r="G93" s="74"/>
      <c r="H93" s="125"/>
    </row>
    <row r="94" spans="1:10">
      <c r="A94" s="73"/>
      <c r="B94" s="74"/>
      <c r="C94" s="74"/>
      <c r="D94" s="74"/>
      <c r="E94" s="137"/>
      <c r="F94" s="74"/>
      <c r="G94" s="74"/>
      <c r="H94" s="125"/>
    </row>
    <row r="95" spans="1:10">
      <c r="A95" s="73"/>
      <c r="B95" s="74"/>
      <c r="C95" s="74"/>
      <c r="D95" s="74"/>
      <c r="E95" s="137"/>
      <c r="F95" s="74"/>
      <c r="G95" s="74"/>
      <c r="H95" s="125"/>
    </row>
    <row r="96" spans="1:10">
      <c r="A96" s="73"/>
      <c r="B96" s="74"/>
      <c r="C96" s="74"/>
      <c r="D96" s="74"/>
      <c r="E96" s="137"/>
      <c r="F96" s="74"/>
      <c r="G96" s="74"/>
      <c r="H96" s="125"/>
    </row>
    <row r="97" spans="1:8">
      <c r="A97" s="73"/>
      <c r="B97" s="74"/>
      <c r="C97" s="74"/>
      <c r="D97" s="74"/>
      <c r="E97" s="137"/>
      <c r="F97" s="74"/>
      <c r="G97" s="74"/>
      <c r="H97" s="125"/>
    </row>
    <row r="98" spans="1:8">
      <c r="A98" s="73"/>
      <c r="B98" s="74"/>
      <c r="C98" s="74"/>
      <c r="D98" s="74"/>
      <c r="E98" s="137"/>
      <c r="F98" s="74"/>
      <c r="G98" s="74"/>
      <c r="H98" s="125"/>
    </row>
    <row r="99" spans="1:8">
      <c r="A99" s="73"/>
      <c r="B99" s="74"/>
      <c r="C99" s="74"/>
      <c r="D99" s="74"/>
      <c r="E99" s="137"/>
      <c r="F99" s="74"/>
      <c r="G99" s="74"/>
      <c r="H99" s="125"/>
    </row>
    <row r="100" spans="1:8">
      <c r="A100" s="73"/>
      <c r="B100" s="74"/>
      <c r="C100" s="74"/>
      <c r="D100" s="74"/>
      <c r="E100" s="137"/>
      <c r="F100" s="74"/>
      <c r="G100" s="74"/>
      <c r="H100" s="125"/>
    </row>
    <row r="101" spans="1:8">
      <c r="A101" s="73"/>
      <c r="B101" s="74"/>
      <c r="C101" s="74"/>
      <c r="D101" s="74"/>
      <c r="E101" s="137"/>
      <c r="F101" s="74"/>
      <c r="G101" s="74"/>
      <c r="H101" s="125"/>
    </row>
    <row r="102" spans="1:8">
      <c r="A102" s="73"/>
      <c r="B102" s="74"/>
      <c r="C102" s="74"/>
      <c r="D102" s="74"/>
      <c r="E102" s="137"/>
      <c r="F102" s="74"/>
      <c r="G102" s="74"/>
      <c r="H102" s="125"/>
    </row>
    <row r="103" spans="1:8">
      <c r="A103" s="73"/>
      <c r="B103" s="74"/>
      <c r="C103" s="74"/>
      <c r="D103" s="74"/>
      <c r="E103" s="137"/>
      <c r="F103" s="74"/>
      <c r="G103" s="74"/>
      <c r="H103" s="125"/>
    </row>
    <row r="104" spans="1:8">
      <c r="A104" s="73"/>
      <c r="B104" s="74"/>
      <c r="C104" s="74"/>
      <c r="D104" s="74"/>
      <c r="E104" s="137"/>
      <c r="F104" s="74"/>
      <c r="G104" s="74"/>
      <c r="H104" s="125"/>
    </row>
    <row r="105" spans="1:8">
      <c r="A105" s="73"/>
      <c r="B105" s="74"/>
      <c r="C105" s="74"/>
      <c r="D105" s="74"/>
      <c r="E105" s="137"/>
      <c r="F105" s="74"/>
      <c r="G105" s="74"/>
      <c r="H105" s="125"/>
    </row>
    <row r="106" spans="1:8">
      <c r="A106" s="73"/>
      <c r="B106" s="74"/>
      <c r="C106" s="74"/>
      <c r="D106" s="74"/>
      <c r="E106" s="137"/>
      <c r="F106" s="74"/>
      <c r="G106" s="74"/>
      <c r="H106" s="125"/>
    </row>
    <row r="107" spans="1:8">
      <c r="A107" s="73"/>
      <c r="B107" s="74"/>
      <c r="C107" s="74"/>
      <c r="D107" s="74"/>
      <c r="E107" s="137"/>
      <c r="F107" s="74"/>
      <c r="G107" s="74"/>
      <c r="H107" s="125"/>
    </row>
    <row r="108" spans="1:8">
      <c r="A108" s="73"/>
      <c r="B108" s="74"/>
      <c r="C108" s="74"/>
      <c r="D108" s="74"/>
      <c r="E108" s="137"/>
      <c r="F108" s="74"/>
      <c r="G108" s="74"/>
      <c r="H108" s="125"/>
    </row>
    <row r="109" spans="1:8">
      <c r="A109" s="73"/>
      <c r="B109" s="74"/>
      <c r="C109" s="74"/>
      <c r="D109" s="74"/>
      <c r="E109" s="137"/>
      <c r="F109" s="74"/>
      <c r="G109" s="74"/>
      <c r="H109" s="125"/>
    </row>
    <row r="110" spans="1:8">
      <c r="A110" s="73"/>
      <c r="B110" s="74"/>
      <c r="C110" s="74"/>
      <c r="D110" s="74"/>
      <c r="E110" s="137"/>
      <c r="F110" s="74"/>
      <c r="G110" s="74"/>
      <c r="H110" s="125"/>
    </row>
    <row r="111" spans="1:8">
      <c r="A111" s="73"/>
      <c r="B111" s="74"/>
      <c r="C111" s="74"/>
      <c r="D111" s="74"/>
      <c r="E111" s="137"/>
      <c r="F111" s="74"/>
      <c r="G111" s="74"/>
      <c r="H111" s="125"/>
    </row>
    <row r="112" spans="1:8">
      <c r="A112" s="73"/>
      <c r="B112" s="74"/>
      <c r="C112" s="74"/>
      <c r="D112" s="74"/>
      <c r="E112" s="137"/>
      <c r="F112" s="74"/>
      <c r="G112" s="74"/>
      <c r="H112" s="125"/>
    </row>
    <row r="113" spans="1:8">
      <c r="A113" s="73"/>
      <c r="B113" s="74"/>
      <c r="C113" s="74"/>
      <c r="D113" s="74"/>
      <c r="E113" s="137"/>
      <c r="F113" s="74"/>
      <c r="G113" s="74"/>
      <c r="H113" s="125"/>
    </row>
    <row r="114" spans="1:8">
      <c r="A114" s="73"/>
      <c r="B114" s="74"/>
      <c r="C114" s="74"/>
      <c r="D114" s="74"/>
      <c r="E114" s="137"/>
      <c r="F114" s="74"/>
      <c r="G114" s="74"/>
      <c r="H114" s="125"/>
    </row>
    <row r="115" spans="1:8">
      <c r="A115" s="73"/>
      <c r="B115" s="74"/>
      <c r="C115" s="74"/>
      <c r="D115" s="74"/>
      <c r="E115" s="137"/>
      <c r="F115" s="74"/>
      <c r="G115" s="74"/>
      <c r="H115" s="125"/>
    </row>
    <row r="116" spans="1:8">
      <c r="A116" s="73"/>
      <c r="B116" s="74"/>
      <c r="C116" s="74"/>
      <c r="D116" s="74"/>
      <c r="E116" s="137"/>
      <c r="F116" s="74"/>
      <c r="G116" s="74"/>
      <c r="H116" s="125"/>
    </row>
    <row r="117" spans="1:8">
      <c r="A117" s="73"/>
      <c r="B117" s="74"/>
      <c r="C117" s="74"/>
      <c r="D117" s="74"/>
      <c r="E117" s="137"/>
      <c r="F117" s="74"/>
      <c r="G117" s="74"/>
      <c r="H117" s="125"/>
    </row>
    <row r="118" spans="1:8">
      <c r="A118" s="73"/>
      <c r="B118" s="74"/>
      <c r="C118" s="74"/>
      <c r="D118" s="74"/>
      <c r="E118" s="137"/>
      <c r="F118" s="74"/>
      <c r="G118" s="74"/>
      <c r="H118" s="125"/>
    </row>
    <row r="119" spans="1:8">
      <c r="A119" s="73"/>
      <c r="B119" s="74"/>
      <c r="C119" s="74"/>
      <c r="D119" s="74"/>
      <c r="E119" s="137"/>
      <c r="F119" s="74"/>
      <c r="G119" s="74"/>
      <c r="H119" s="125"/>
    </row>
    <row r="120" spans="1:8">
      <c r="A120" s="73"/>
      <c r="B120" s="74"/>
      <c r="C120" s="74"/>
      <c r="D120" s="74"/>
      <c r="E120" s="137"/>
      <c r="F120" s="74"/>
      <c r="G120" s="74"/>
      <c r="H120" s="125"/>
    </row>
    <row r="121" spans="1:8">
      <c r="A121" s="73"/>
      <c r="B121" s="74"/>
      <c r="C121" s="74"/>
      <c r="D121" s="74"/>
      <c r="E121" s="137"/>
      <c r="F121" s="74"/>
      <c r="G121" s="74"/>
      <c r="H121" s="125"/>
    </row>
    <row r="122" spans="1:8">
      <c r="A122" s="73"/>
      <c r="B122" s="74"/>
      <c r="C122" s="74"/>
      <c r="D122" s="74"/>
      <c r="E122" s="137"/>
      <c r="F122" s="74"/>
      <c r="G122" s="74"/>
      <c r="H122" s="125"/>
    </row>
    <row r="123" spans="1:8">
      <c r="A123" s="73"/>
      <c r="B123" s="74"/>
      <c r="C123" s="74"/>
      <c r="D123" s="74"/>
      <c r="E123" s="137"/>
      <c r="F123" s="74"/>
      <c r="G123" s="74"/>
      <c r="H123" s="125"/>
    </row>
    <row r="124" spans="1:8">
      <c r="A124" s="73"/>
      <c r="B124" s="74"/>
      <c r="C124" s="74"/>
      <c r="D124" s="74"/>
      <c r="E124" s="137"/>
      <c r="F124" s="74"/>
      <c r="G124" s="74"/>
      <c r="H124" s="125"/>
    </row>
    <row r="125" spans="1:8">
      <c r="A125" s="73"/>
      <c r="B125" s="74"/>
      <c r="C125" s="74"/>
      <c r="D125" s="74"/>
      <c r="E125" s="137"/>
      <c r="F125" s="74"/>
      <c r="G125" s="74"/>
      <c r="H125" s="125"/>
    </row>
    <row r="126" spans="1:8">
      <c r="A126" s="73"/>
      <c r="B126" s="74"/>
      <c r="C126" s="74"/>
      <c r="D126" s="74"/>
      <c r="E126" s="137"/>
      <c r="F126" s="74"/>
      <c r="G126" s="74"/>
      <c r="H126" s="125"/>
    </row>
    <row r="127" spans="1:8">
      <c r="A127" s="73"/>
      <c r="B127" s="74"/>
      <c r="C127" s="74"/>
      <c r="D127" s="74"/>
      <c r="E127" s="137"/>
      <c r="F127" s="74"/>
      <c r="G127" s="74"/>
      <c r="H127" s="125"/>
    </row>
    <row r="128" spans="1:8">
      <c r="A128" s="73"/>
      <c r="B128" s="74"/>
      <c r="C128" s="74"/>
      <c r="D128" s="74"/>
      <c r="E128" s="137"/>
      <c r="F128" s="74"/>
      <c r="G128" s="74"/>
      <c r="H128" s="125"/>
    </row>
    <row r="129" spans="1:8">
      <c r="A129" s="73"/>
      <c r="B129" s="74"/>
      <c r="C129" s="74"/>
      <c r="D129" s="74"/>
      <c r="E129" s="137"/>
      <c r="F129" s="74"/>
      <c r="G129" s="74"/>
      <c r="H129" s="125"/>
    </row>
    <row r="130" spans="1:8">
      <c r="A130" s="73"/>
      <c r="B130" s="74"/>
      <c r="C130" s="74"/>
      <c r="D130" s="74"/>
      <c r="E130" s="137"/>
      <c r="F130" s="74"/>
      <c r="G130" s="74"/>
      <c r="H130" s="125"/>
    </row>
    <row r="131" spans="1:8">
      <c r="A131" s="73"/>
      <c r="B131" s="74"/>
      <c r="C131" s="74"/>
      <c r="D131" s="74"/>
      <c r="E131" s="137"/>
      <c r="F131" s="74"/>
      <c r="G131" s="74"/>
      <c r="H131" s="125"/>
    </row>
    <row r="132" spans="1:8">
      <c r="A132" s="73"/>
      <c r="B132" s="74"/>
      <c r="C132" s="74"/>
      <c r="D132" s="74"/>
      <c r="E132" s="137"/>
      <c r="F132" s="74"/>
      <c r="G132" s="74"/>
      <c r="H132" s="125"/>
    </row>
    <row r="133" spans="1:8">
      <c r="A133" s="73"/>
      <c r="B133" s="74"/>
      <c r="C133" s="74"/>
      <c r="D133" s="74"/>
      <c r="E133" s="137"/>
      <c r="F133" s="74"/>
      <c r="G133" s="74"/>
      <c r="H133" s="125"/>
    </row>
    <row r="134" spans="1:8">
      <c r="A134" s="73"/>
      <c r="B134" s="74"/>
      <c r="C134" s="74"/>
      <c r="D134" s="74"/>
      <c r="E134" s="137"/>
      <c r="F134" s="74"/>
      <c r="G134" s="74"/>
      <c r="H134" s="125"/>
    </row>
    <row r="135" spans="1:8">
      <c r="A135" s="73"/>
      <c r="B135" s="74"/>
      <c r="C135" s="74"/>
      <c r="D135" s="74"/>
      <c r="E135" s="137"/>
      <c r="F135" s="74"/>
      <c r="G135" s="74"/>
      <c r="H135" s="125"/>
    </row>
    <row r="136" spans="1:8">
      <c r="A136" s="73"/>
      <c r="B136" s="74"/>
      <c r="C136" s="74"/>
      <c r="D136" s="74"/>
      <c r="E136" s="137"/>
      <c r="F136" s="74"/>
      <c r="G136" s="74"/>
      <c r="H136" s="125"/>
    </row>
    <row r="137" spans="1:8">
      <c r="A137" s="73"/>
      <c r="B137" s="74"/>
      <c r="C137" s="74"/>
      <c r="D137" s="74"/>
      <c r="E137" s="137"/>
      <c r="F137" s="74"/>
      <c r="G137" s="74"/>
      <c r="H137" s="125"/>
    </row>
    <row r="138" spans="1:8">
      <c r="A138" s="73"/>
      <c r="B138" s="74"/>
      <c r="C138" s="74"/>
      <c r="D138" s="74"/>
      <c r="E138" s="137"/>
      <c r="F138" s="74"/>
      <c r="G138" s="74"/>
      <c r="H138" s="125"/>
    </row>
    <row r="139" spans="1:8">
      <c r="A139" s="73"/>
      <c r="B139" s="74"/>
      <c r="C139" s="74"/>
      <c r="D139" s="74"/>
      <c r="E139" s="137"/>
      <c r="F139" s="74"/>
      <c r="G139" s="74"/>
      <c r="H139" s="125"/>
    </row>
    <row r="140" spans="1:8">
      <c r="A140" s="73"/>
      <c r="B140" s="74"/>
      <c r="C140" s="74"/>
      <c r="D140" s="74"/>
      <c r="E140" s="137"/>
      <c r="F140" s="74"/>
      <c r="G140" s="74"/>
      <c r="H140" s="125"/>
    </row>
    <row r="141" spans="1:8">
      <c r="A141" s="73"/>
      <c r="B141" s="74"/>
      <c r="C141" s="74"/>
      <c r="D141" s="74"/>
      <c r="E141" s="74"/>
      <c r="F141" s="74"/>
      <c r="G141" s="74"/>
      <c r="H141" s="125"/>
    </row>
    <row r="142" spans="1:8">
      <c r="A142" s="73"/>
      <c r="B142" s="74"/>
      <c r="C142" s="74"/>
      <c r="D142" s="74"/>
      <c r="E142" s="74"/>
      <c r="F142" s="74"/>
      <c r="G142" s="74"/>
      <c r="H142" s="125"/>
    </row>
    <row r="143" spans="1:8">
      <c r="A143" s="73"/>
      <c r="B143" s="74"/>
      <c r="C143" s="74"/>
      <c r="D143" s="74"/>
      <c r="E143" s="74"/>
      <c r="F143" s="74"/>
      <c r="G143" s="74"/>
      <c r="H143" s="125"/>
    </row>
    <row r="144" spans="1:8">
      <c r="A144" s="73"/>
      <c r="B144" s="74"/>
      <c r="C144" s="74"/>
      <c r="D144" s="74"/>
      <c r="E144" s="74"/>
      <c r="F144" s="74"/>
      <c r="G144" s="74"/>
      <c r="H144" s="125"/>
    </row>
    <row r="145" spans="1:8">
      <c r="A145" s="73"/>
      <c r="B145" s="74"/>
      <c r="C145" s="74"/>
      <c r="D145" s="74"/>
      <c r="E145" s="74"/>
      <c r="F145" s="74"/>
      <c r="G145" s="74"/>
      <c r="H145" s="125"/>
    </row>
    <row r="146" spans="1:8">
      <c r="A146" s="73"/>
      <c r="B146" s="74"/>
      <c r="C146" s="74"/>
      <c r="D146" s="74"/>
      <c r="E146" s="74"/>
      <c r="F146" s="74"/>
      <c r="G146" s="74"/>
      <c r="H146" s="125"/>
    </row>
    <row r="147" spans="1:8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59F4E93F-1ACA-4D60-B41E-BC70707C2139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BE6052B3-7066-46FB-BB3D-D959D9468990}">
      <formula1>0</formula1>
    </dataValidation>
    <dataValidation type="decimal" allowBlank="1" showInputMessage="1" showErrorMessage="1" sqref="E19 E30 E49 E58" xr:uid="{621489E2-C74B-465E-96F4-77C7E02B4707}">
      <formula1>-1</formula1>
      <formula2>1</formula2>
    </dataValidation>
    <dataValidation type="list" allowBlank="1" showInputMessage="1" showErrorMessage="1" sqref="C4:E4" xr:uid="{F1B1FA76-B856-42AD-A5B7-001BA7D28DA8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0356d1-ba6f-4da0-8a5b-ee1142be566f" xsi:nil="true"/>
    <lcf76f155ced4ddcb4097134ff3c332f xmlns="e2d2a8e7-a6a0-4819-9747-a9ec3350f325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CC1B77DACD00C438549E16FBA4C3662" ma:contentTypeVersion="18" ma:contentTypeDescription="Ein neues Dokument erstellen." ma:contentTypeScope="" ma:versionID="08c3650c4abd28a4c60d316859380afd">
  <xsd:schema xmlns:xsd="http://www.w3.org/2001/XMLSchema" xmlns:xs="http://www.w3.org/2001/XMLSchema" xmlns:p="http://schemas.microsoft.com/office/2006/metadata/properties" xmlns:ns2="e2d2a8e7-a6a0-4819-9747-a9ec3350f325" xmlns:ns3="e10356d1-ba6f-4da0-8a5b-ee1142be566f" targetNamespace="http://schemas.microsoft.com/office/2006/metadata/properties" ma:root="true" ma:fieldsID="83add04b4407de1b16db817463e177f5" ns2:_="" ns3:_="">
    <xsd:import namespace="e2d2a8e7-a6a0-4819-9747-a9ec3350f325"/>
    <xsd:import namespace="e10356d1-ba6f-4da0-8a5b-ee1142be56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d2a8e7-a6a0-4819-9747-a9ec3350f3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0356d1-ba6f-4da0-8a5b-ee1142be566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40eb0fa-1ea4-482a-a832-9cc3d8ac3506}" ma:internalName="TaxCatchAll" ma:showField="CatchAllData" ma:web="e10356d1-ba6f-4da0-8a5b-ee1142be56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6D6B864-39DD-42CC-ACC0-62C238EAFCC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25d735b-8880-4b6c-9bf2-2a43541663d1"/>
    <ds:schemaRef ds:uri="http://schemas.microsoft.com/office/2006/metadata/properties"/>
    <ds:schemaRef ds:uri="http://purl.org/dc/terms/"/>
    <ds:schemaRef ds:uri="14ba692d-279d-4b84-b1a9-12b81bf0a577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28B248F-66B9-416F-9DDC-1D0BA7D367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C838DE4-9377-4695-8897-E6C2720B4686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48</vt:i4>
      </vt:variant>
    </vt:vector>
  </HeadingPairs>
  <TitlesOfParts>
    <vt:vector size="64" baseType="lpstr">
      <vt:lpstr>Sh2</vt:lpstr>
      <vt:lpstr>FA</vt:lpstr>
      <vt:lpstr>El 6</vt:lpstr>
      <vt:lpstr>Magnete</vt:lpstr>
      <vt:lpstr>Lf-Satz(Lf1,2,3)</vt:lpstr>
      <vt:lpstr>Lf1</vt:lpstr>
      <vt:lpstr>Lf2-3</vt:lpstr>
      <vt:lpstr>ATWS</vt:lpstr>
      <vt:lpstr>FA_</vt:lpstr>
      <vt:lpstr>ATWS Hand</vt:lpstr>
      <vt:lpstr>SAKRA</vt:lpstr>
      <vt:lpstr>Bediener ATWS</vt:lpstr>
      <vt:lpstr>SIPO</vt:lpstr>
      <vt:lpstr>Bahnerder</vt:lpstr>
      <vt:lpstr>SAS</vt:lpstr>
      <vt:lpstr>Hinweise zu Personal</vt:lpstr>
      <vt:lpstr>ATWS!Druckbereich</vt:lpstr>
      <vt:lpstr>'ATWS Hand'!Druckbereich</vt:lpstr>
      <vt:lpstr>Bahnerder!Druckbereich</vt:lpstr>
      <vt:lpstr>'Bediener ATWS'!Druckbereich</vt:lpstr>
      <vt:lpstr>'El 6'!Druckbereich</vt:lpstr>
      <vt:lpstr>FA!Druckbereich</vt:lpstr>
      <vt:lpstr>FA_!Druckbereich</vt:lpstr>
      <vt:lpstr>'Hinweise zu Personal'!Druckbereich</vt:lpstr>
      <vt:lpstr>'Lf1'!Druckbereich</vt:lpstr>
      <vt:lpstr>'Lf2-3'!Druckbereich</vt:lpstr>
      <vt:lpstr>'Lf-Satz(Lf1,2,3)'!Druckbereich</vt:lpstr>
      <vt:lpstr>Magnete!Druckbereich</vt:lpstr>
      <vt:lpstr>SAKRA!Druckbereich</vt:lpstr>
      <vt:lpstr>SAS!Druckbereich</vt:lpstr>
      <vt:lpstr>'Sh2'!Druckbereich</vt:lpstr>
      <vt:lpstr>SIPO!Druckbereich</vt:lpstr>
      <vt:lpstr>Bahnerder!VV_BEZEICHNUNG</vt:lpstr>
      <vt:lpstr>'Bediener ATWS'!VV_BEZEICHNUNG</vt:lpstr>
      <vt:lpstr>SAKRA!VV_BEZEICHNUNG</vt:lpstr>
      <vt:lpstr>SAS!VV_BEZEICHNUNG</vt:lpstr>
      <vt:lpstr>VV_BEZEICHNUNG</vt:lpstr>
      <vt:lpstr>ATWS!VV_BEZEICHNUNG_1</vt:lpstr>
      <vt:lpstr>'ATWS Hand'!VV_BEZEICHNUNG_1</vt:lpstr>
      <vt:lpstr>'El 6'!VV_BEZEICHNUNG_1</vt:lpstr>
      <vt:lpstr>FA!VV_BEZEICHNUNG_1</vt:lpstr>
      <vt:lpstr>FA_!VV_BEZEICHNUNG_1</vt:lpstr>
      <vt:lpstr>'Lf1'!VV_BEZEICHNUNG_1</vt:lpstr>
      <vt:lpstr>'Lf2-3'!VV_BEZEICHNUNG_1</vt:lpstr>
      <vt:lpstr>'Lf-Satz(Lf1,2,3)'!VV_BEZEICHNUNG_1</vt:lpstr>
      <vt:lpstr>Magnete!VV_BEZEICHNUNG_1</vt:lpstr>
      <vt:lpstr>VV_BEZEICHNUNG_1</vt:lpstr>
      <vt:lpstr>VV_BEZEICHNUNG_2</vt:lpstr>
      <vt:lpstr>Bahnerder!VV_VORGANGSNUMMER</vt:lpstr>
      <vt:lpstr>'Bediener ATWS'!VV_VORGANGSNUMMER</vt:lpstr>
      <vt:lpstr>SAKRA!VV_VORGANGSNUMMER</vt:lpstr>
      <vt:lpstr>SAS!VV_VORGANGSNUMMER</vt:lpstr>
      <vt:lpstr>VV_VORGANGSNUMMER</vt:lpstr>
      <vt:lpstr>ATWS!VV_VORGANGSNUMMER_1</vt:lpstr>
      <vt:lpstr>'ATWS Hand'!VV_VORGANGSNUMMER_1</vt:lpstr>
      <vt:lpstr>'El 6'!VV_VORGANGSNUMMER_1</vt:lpstr>
      <vt:lpstr>FA!VV_VORGANGSNUMMER_1</vt:lpstr>
      <vt:lpstr>FA_!VV_VORGANGSNUMMER_1</vt:lpstr>
      <vt:lpstr>'Lf1'!VV_VORGANGSNUMMER_1</vt:lpstr>
      <vt:lpstr>'Lf2-3'!VV_VORGANGSNUMMER_1</vt:lpstr>
      <vt:lpstr>'Lf-Satz(Lf1,2,3)'!VV_VORGANGSNUMMER_1</vt:lpstr>
      <vt:lpstr>Magnete!VV_VORGANGSNUMMER_1</vt:lpstr>
      <vt:lpstr>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Johann Siegl</cp:lastModifiedBy>
  <cp:lastPrinted>2022-10-13T04:40:24Z</cp:lastPrinted>
  <dcterms:created xsi:type="dcterms:W3CDTF">2004-04-18T13:33:19Z</dcterms:created>
  <dcterms:modified xsi:type="dcterms:W3CDTF">2025-11-27T09:37:43Z</dcterms:modified>
  <cp:category>AK-SbaD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0x0101001CC1B77DACD00C438549E16FBA4C3662</vt:lpwstr>
  </property>
  <property fmtid="{D5CDD505-2E9C-101B-9397-08002B2CF9AE}" pid="3" name="MediaServiceImageTags">
    <vt:lpwstr/>
  </property>
</Properties>
</file>